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cunet\Check-out\9_7\2019-20 Versioning Final Cost - Cout Finaux «agedprden_agedprden_18812290»\"/>
    </mc:Choice>
  </mc:AlternateContent>
  <bookViews>
    <workbookView xWindow="1665" yWindow="465" windowWidth="12120" windowHeight="9120"/>
  </bookViews>
  <sheets>
    <sheet name="Cover" sheetId="1" r:id="rId1"/>
    <sheet name="Information" sheetId="2" r:id="rId2"/>
    <sheet name="Resume" sheetId="3" r:id="rId3"/>
    <sheet name="Details" sheetId="4" r:id="rId4"/>
  </sheets>
  <definedNames>
    <definedName name="_xlnm.Print_Area" localSheetId="0">Cover!$A$1:$A$49</definedName>
  </definedNames>
  <calcPr calcId="152511"/>
</workbook>
</file>

<file path=xl/calcChain.xml><?xml version="1.0" encoding="utf-8"?>
<calcChain xmlns="http://schemas.openxmlformats.org/spreadsheetml/2006/main">
  <c r="D197" i="4" l="1"/>
  <c r="E21" i="3" s="1"/>
  <c r="E189" i="4"/>
  <c r="E190" i="4"/>
  <c r="E191" i="4"/>
  <c r="E192" i="4"/>
  <c r="E193" i="4"/>
  <c r="E194" i="4"/>
  <c r="E195" i="4"/>
  <c r="E188" i="4"/>
  <c r="E186" i="4"/>
  <c r="D186" i="4"/>
  <c r="D181" i="4"/>
  <c r="E20" i="3" s="1"/>
  <c r="E173" i="4"/>
  <c r="E174" i="4"/>
  <c r="E175" i="4"/>
  <c r="E181" i="4" s="1"/>
  <c r="E176" i="4"/>
  <c r="E177" i="4"/>
  <c r="E178" i="4"/>
  <c r="E179" i="4"/>
  <c r="E172" i="4"/>
  <c r="E170" i="4"/>
  <c r="D170" i="4"/>
  <c r="D165" i="4"/>
  <c r="E19" i="3"/>
  <c r="E159" i="4"/>
  <c r="E160" i="4"/>
  <c r="E161" i="4"/>
  <c r="E162" i="4"/>
  <c r="E163" i="4"/>
  <c r="E157" i="4"/>
  <c r="D157" i="4"/>
  <c r="D152" i="4"/>
  <c r="E18" i="3" s="1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22" i="4"/>
  <c r="D122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03" i="4"/>
  <c r="E117" i="4" s="1"/>
  <c r="D117" i="4"/>
  <c r="E17" i="3" s="1"/>
  <c r="E101" i="4"/>
  <c r="D101" i="4"/>
  <c r="E87" i="4"/>
  <c r="E88" i="4"/>
  <c r="E89" i="4"/>
  <c r="E90" i="4"/>
  <c r="E91" i="4"/>
  <c r="E92" i="4"/>
  <c r="E93" i="4"/>
  <c r="E94" i="4"/>
  <c r="E86" i="4"/>
  <c r="E96" i="4" s="1"/>
  <c r="D96" i="4"/>
  <c r="E16" i="3" s="1"/>
  <c r="E84" i="4"/>
  <c r="D84" i="4"/>
  <c r="E69" i="4"/>
  <c r="E70" i="4"/>
  <c r="E71" i="4"/>
  <c r="E79" i="4" s="1"/>
  <c r="E72" i="4"/>
  <c r="E73" i="4"/>
  <c r="E74" i="4"/>
  <c r="E75" i="4"/>
  <c r="E76" i="4"/>
  <c r="E77" i="4"/>
  <c r="E68" i="4"/>
  <c r="D79" i="4"/>
  <c r="E15" i="3" s="1"/>
  <c r="E66" i="4"/>
  <c r="D66" i="4"/>
  <c r="E51" i="4"/>
  <c r="E52" i="4"/>
  <c r="E53" i="4"/>
  <c r="E54" i="4"/>
  <c r="E61" i="4" s="1"/>
  <c r="E55" i="4"/>
  <c r="E56" i="4"/>
  <c r="E57" i="4"/>
  <c r="E58" i="4"/>
  <c r="E59" i="4"/>
  <c r="E50" i="4"/>
  <c r="D61" i="4"/>
  <c r="E14" i="3" s="1"/>
  <c r="E48" i="4"/>
  <c r="D48" i="4"/>
  <c r="E30" i="4"/>
  <c r="E31" i="4"/>
  <c r="E32" i="4"/>
  <c r="E33" i="4"/>
  <c r="E34" i="4"/>
  <c r="E35" i="4"/>
  <c r="E36" i="4"/>
  <c r="E37" i="4"/>
  <c r="E38" i="4"/>
  <c r="E39" i="4"/>
  <c r="E40" i="4"/>
  <c r="E41" i="4"/>
  <c r="E29" i="4"/>
  <c r="E43" i="4" s="1"/>
  <c r="D43" i="4"/>
  <c r="E13" i="3" s="1"/>
  <c r="E27" i="4"/>
  <c r="D27" i="4"/>
  <c r="E7" i="4"/>
  <c r="E8" i="4"/>
  <c r="E9" i="4"/>
  <c r="E10" i="4"/>
  <c r="E11" i="4"/>
  <c r="E12" i="4"/>
  <c r="E15" i="4"/>
  <c r="E16" i="4"/>
  <c r="E17" i="4"/>
  <c r="E18" i="4"/>
  <c r="E19" i="4"/>
  <c r="E20" i="4"/>
  <c r="D22" i="4"/>
  <c r="E12" i="3" s="1"/>
  <c r="C22" i="4"/>
  <c r="D12" i="3" s="1"/>
  <c r="C43" i="4"/>
  <c r="D13" i="3" s="1"/>
  <c r="F13" i="3" s="1"/>
  <c r="C61" i="4"/>
  <c r="C79" i="4"/>
  <c r="C96" i="4"/>
  <c r="C117" i="4"/>
  <c r="D17" i="3" s="1"/>
  <c r="C152" i="4"/>
  <c r="D18" i="3" s="1"/>
  <c r="C165" i="4"/>
  <c r="D19" i="3" s="1"/>
  <c r="F19" i="3" s="1"/>
  <c r="C181" i="4"/>
  <c r="D20" i="3" s="1"/>
  <c r="F20" i="3" s="1"/>
  <c r="C197" i="4"/>
  <c r="D21" i="3" s="1"/>
  <c r="D16" i="3"/>
  <c r="D15" i="3"/>
  <c r="D14" i="3"/>
  <c r="F14" i="3" s="1"/>
  <c r="F16" i="3" l="1"/>
  <c r="F17" i="3"/>
  <c r="F15" i="3"/>
  <c r="E22" i="3"/>
  <c r="E197" i="4"/>
  <c r="F21" i="3"/>
  <c r="F18" i="3"/>
  <c r="E152" i="4"/>
  <c r="E165" i="4"/>
  <c r="E22" i="4"/>
  <c r="F12" i="3"/>
  <c r="D22" i="3"/>
  <c r="F22" i="3" l="1"/>
  <c r="F24" i="3" s="1"/>
  <c r="D23" i="3"/>
  <c r="E23" i="3" s="1"/>
  <c r="E24" i="3" s="1"/>
  <c r="D24" i="3" l="1"/>
</calcChain>
</file>

<file path=xl/sharedStrings.xml><?xml version="1.0" encoding="utf-8"?>
<sst xmlns="http://schemas.openxmlformats.org/spreadsheetml/2006/main" count="287" uniqueCount="200">
  <si>
    <t>Interlock projection</t>
  </si>
  <si>
    <t>Mixing</t>
  </si>
  <si>
    <t>Studio         -Mono hours</t>
  </si>
  <si>
    <t xml:space="preserve">                  -Dolby stereo hours</t>
  </si>
  <si>
    <t xml:space="preserve">                  -T.V. Stereo hours</t>
  </si>
  <si>
    <t>Screening</t>
  </si>
  <si>
    <t>Overlaps transfer</t>
  </si>
  <si>
    <t>Overlaps editing</t>
  </si>
  <si>
    <t>Stereo dolby encoding</t>
  </si>
  <si>
    <t>Material (for encoding)</t>
  </si>
  <si>
    <t>Safety copy:  Type</t>
  </si>
  <si>
    <t>Sub-total Studios:</t>
  </si>
  <si>
    <t>800-</t>
  </si>
  <si>
    <t>Transcription                   hrs</t>
  </si>
  <si>
    <t>Translation                      hrs</t>
  </si>
  <si>
    <t>Production                      hrs</t>
  </si>
  <si>
    <t>Video animation               hrs</t>
  </si>
  <si>
    <t>Sub-total Optical Titles:</t>
  </si>
  <si>
    <t>900-</t>
  </si>
  <si>
    <t>Optical transfer - Mono</t>
  </si>
  <si>
    <t>Optical transfer - Stereo</t>
  </si>
  <si>
    <t>Titles ''B'' Roll</t>
  </si>
  <si>
    <t>Optical sound synchronisation</t>
  </si>
  <si>
    <t xml:space="preserve">Material </t>
  </si>
  <si>
    <t>Sub-total Film Release:</t>
  </si>
  <si>
    <t>1000-</t>
  </si>
  <si>
    <t>Transcription</t>
  </si>
  <si>
    <t>Translation</t>
  </si>
  <si>
    <t xml:space="preserve">Material : </t>
  </si>
  <si>
    <t>3/4'' transfer</t>
  </si>
  <si>
    <t>Duplication</t>
  </si>
  <si>
    <t>Others           conversion to PAL</t>
  </si>
  <si>
    <t>Sub-total Video Release:</t>
  </si>
  <si>
    <t>Transfer BCTM D to digital</t>
  </si>
  <si>
    <t>(Title)</t>
  </si>
  <si>
    <t>Presented on</t>
  </si>
  <si>
    <t>(Date)</t>
  </si>
  <si>
    <t>to</t>
  </si>
  <si>
    <t>(Distributor/Producer)</t>
  </si>
  <si>
    <t>Distributor/Producer:</t>
  </si>
  <si>
    <t>Person responsible:</t>
  </si>
  <si>
    <t>tel.:</t>
  </si>
  <si>
    <t>Title:</t>
  </si>
  <si>
    <t>Sub Title:</t>
  </si>
  <si>
    <t>Minutes/lenghts:</t>
  </si>
  <si>
    <t>Version</t>
  </si>
  <si>
    <t>French</t>
  </si>
  <si>
    <t>35mm</t>
  </si>
  <si>
    <t>English</t>
  </si>
  <si>
    <t>16mm</t>
  </si>
  <si>
    <t>Original Format:</t>
  </si>
  <si>
    <t>Other</t>
  </si>
  <si>
    <t>Number of episodes:</t>
  </si>
  <si>
    <t>Delivery material to distributor:</t>
  </si>
  <si>
    <t>Country of origine:</t>
  </si>
  <si>
    <t>Canada</t>
  </si>
  <si>
    <t>Final Mix</t>
  </si>
  <si>
    <t>16 mm</t>
  </si>
  <si>
    <t>U.S.</t>
  </si>
  <si>
    <t>35 mm mono</t>
  </si>
  <si>
    <t>Others</t>
  </si>
  <si>
    <t>35 mm dolby stereo</t>
  </si>
  <si>
    <t>Answer print</t>
  </si>
  <si>
    <t>Distribution:</t>
  </si>
  <si>
    <t>Theatrical</t>
  </si>
  <si>
    <t>Broadcast</t>
  </si>
  <si>
    <t>Video</t>
  </si>
  <si>
    <t>1" mono</t>
  </si>
  <si>
    <t>1" stereo</t>
  </si>
  <si>
    <t>3/4"</t>
  </si>
  <si>
    <t>Category:</t>
  </si>
  <si>
    <t>Feature Films</t>
  </si>
  <si>
    <t>TV Series</t>
  </si>
  <si>
    <t>Dialogue</t>
  </si>
  <si>
    <t>from 200 to 400 lines</t>
  </si>
  <si>
    <t>Documentaries</t>
  </si>
  <si>
    <t>from 400 to 800 lines</t>
  </si>
  <si>
    <t>from 800 to 1200 lines</t>
  </si>
  <si>
    <t>More</t>
  </si>
  <si>
    <t>Number of Performers:</t>
  </si>
  <si>
    <t>Actors</t>
  </si>
  <si>
    <t>Notes:</t>
  </si>
  <si>
    <t>Summary</t>
  </si>
  <si>
    <t>Account</t>
  </si>
  <si>
    <t>Description</t>
  </si>
  <si>
    <t>Quote</t>
  </si>
  <si>
    <t>Pre-Production</t>
  </si>
  <si>
    <t>Auditions</t>
  </si>
  <si>
    <t>Completion of M &amp; E tracks</t>
  </si>
  <si>
    <t>Songs</t>
  </si>
  <si>
    <t>Production</t>
  </si>
  <si>
    <t>Talents</t>
  </si>
  <si>
    <t>Studios</t>
  </si>
  <si>
    <t>Optical Titles</t>
  </si>
  <si>
    <t>Film Release</t>
  </si>
  <si>
    <t>Video Release</t>
  </si>
  <si>
    <t>Subtotal:</t>
  </si>
  <si>
    <t>Total Cost*</t>
  </si>
  <si>
    <t>Signature of responsible person:</t>
  </si>
  <si>
    <t>Date:</t>
  </si>
  <si>
    <t>*</t>
  </si>
  <si>
    <t>Sales taxes not included</t>
  </si>
  <si>
    <t>100-</t>
  </si>
  <si>
    <t>Sub-</t>
  </si>
  <si>
    <t>Conformation</t>
  </si>
  <si>
    <t>Script conformation</t>
  </si>
  <si>
    <t>Preliminary translation</t>
  </si>
  <si>
    <t>Consultants</t>
  </si>
  <si>
    <t>Conformation of print with interneg.</t>
  </si>
  <si>
    <t>Conformation of print with M. &amp; E.</t>
  </si>
  <si>
    <t>M &amp; E evaluation</t>
  </si>
  <si>
    <t>Transfers</t>
  </si>
  <si>
    <t>Film to Video transfer</t>
  </si>
  <si>
    <t>Transfer from 1" to 3/4"</t>
  </si>
  <si>
    <t>Transfer from Beta to vhs        hrs</t>
  </si>
  <si>
    <t>M &amp; E transfer                       hrs</t>
  </si>
  <si>
    <t>Time Code Transfer</t>
  </si>
  <si>
    <t>Sub-total Pre-Production:</t>
  </si>
  <si>
    <t>200-</t>
  </si>
  <si>
    <t>Detection</t>
  </si>
  <si>
    <t>Adaptation</t>
  </si>
  <si>
    <t>Calligraphy</t>
  </si>
  <si>
    <t>Typing</t>
  </si>
  <si>
    <t>Preparation of audition sequances</t>
  </si>
  <si>
    <t>Preparation of recordings</t>
  </si>
  <si>
    <t>Actors` Booking</t>
  </si>
  <si>
    <t>Studio:  hours</t>
  </si>
  <si>
    <t>Material</t>
  </si>
  <si>
    <t>Artistic direction</t>
  </si>
  <si>
    <t>Screenings</t>
  </si>
  <si>
    <t>Sub-total Auditions:</t>
  </si>
  <si>
    <t>300-</t>
  </si>
  <si>
    <t>Completion of M &amp; E</t>
  </si>
  <si>
    <t>Foley</t>
  </si>
  <si>
    <t>Assistant</t>
  </si>
  <si>
    <t>Studio: hours</t>
  </si>
  <si>
    <t>Material: Type</t>
  </si>
  <si>
    <t>Research and sound transfers</t>
  </si>
  <si>
    <t>Purchase of sound effects</t>
  </si>
  <si>
    <t>Editing of sound effects</t>
  </si>
  <si>
    <t>Pre-mix hours</t>
  </si>
  <si>
    <t>Material for pre-mix: Type</t>
  </si>
  <si>
    <t>Sub-total Completion of M &amp; E:</t>
  </si>
  <si>
    <t>400-</t>
  </si>
  <si>
    <t>Lead sheets</t>
  </si>
  <si>
    <t>Preparation of recording</t>
  </si>
  <si>
    <t>Musical direction</t>
  </si>
  <si>
    <t>Singers</t>
  </si>
  <si>
    <t>Studio:hours</t>
  </si>
  <si>
    <t>Material: type</t>
  </si>
  <si>
    <t>Mix: Hours</t>
  </si>
  <si>
    <t>Others:</t>
  </si>
  <si>
    <t>Sub-total Songs:</t>
  </si>
  <si>
    <t>500-</t>
  </si>
  <si>
    <t>Leader</t>
  </si>
  <si>
    <t>Sub-total Production:</t>
  </si>
  <si>
    <t>600-</t>
  </si>
  <si>
    <t>Artistic Direction                   days</t>
  </si>
  <si>
    <t>Actors (Inclu. the following rights)</t>
  </si>
  <si>
    <t>Union des artistes</t>
  </si>
  <si>
    <t xml:space="preserve">Cinema  -  Universal rights for </t>
  </si>
  <si>
    <t xml:space="preserve">                20 years in theater</t>
  </si>
  <si>
    <t xml:space="preserve">                and universal and perpetual</t>
  </si>
  <si>
    <t xml:space="preserve">                rights for television</t>
  </si>
  <si>
    <t>Television -   Universal and perpetual rights</t>
  </si>
  <si>
    <t>ACTRA</t>
  </si>
  <si>
    <t xml:space="preserve">           Live Action Unlimited uses</t>
  </si>
  <si>
    <t xml:space="preserve">          Animation Unlimited used</t>
  </si>
  <si>
    <t>Additionnal Rights</t>
  </si>
  <si>
    <t>Sub-total Talents:</t>
  </si>
  <si>
    <t>700-</t>
  </si>
  <si>
    <t>Dialogue recording</t>
  </si>
  <si>
    <t>Preparation of material</t>
  </si>
  <si>
    <t>Studio:    hours</t>
  </si>
  <si>
    <t xml:space="preserve">Others </t>
  </si>
  <si>
    <t>Dialogue synchronization</t>
  </si>
  <si>
    <t>Editing:   hours</t>
  </si>
  <si>
    <t>Editing room:     hours</t>
  </si>
  <si>
    <t>Valid for a period of ____ months from the above mentioned date</t>
  </si>
  <si>
    <t>Versioning company</t>
  </si>
  <si>
    <t>Production Title:</t>
  </si>
  <si>
    <t xml:space="preserve"> (please specify if the version will be subtitled, synchronized, with V-O etc.) </t>
  </si>
  <si>
    <t>Children's /Youth</t>
  </si>
  <si>
    <t>Variety/performing arts</t>
  </si>
  <si>
    <t>Narrator</t>
  </si>
  <si>
    <t>Pff Camera performers</t>
  </si>
  <si>
    <t>Quote Approved</t>
  </si>
  <si>
    <t>script breakdown,recording schedule, Actors book</t>
  </si>
  <si>
    <t>Material:  Type    hrs</t>
  </si>
  <si>
    <t>Betacam</t>
  </si>
  <si>
    <t>Final Cost</t>
  </si>
  <si>
    <t>Variance</t>
  </si>
  <si>
    <t>Final cost</t>
  </si>
  <si>
    <t>Final Cost Report</t>
  </si>
  <si>
    <t>Final Cost Report for Versioning</t>
  </si>
  <si>
    <t>For Versioning</t>
  </si>
  <si>
    <t>Variance Explanations</t>
  </si>
  <si>
    <r>
      <rPr>
        <b/>
        <sz val="10"/>
        <color rgb="FFFF0000"/>
        <rFont val="Arial"/>
        <family val="2"/>
      </rPr>
      <t>NOTE</t>
    </r>
    <r>
      <rPr>
        <sz val="10"/>
        <color rgb="FFFF0000"/>
        <rFont val="Arial"/>
        <family val="2"/>
      </rPr>
      <t xml:space="preserve"> : DO NOT WRITE numbers in the space below. The amounts must be filled in the tab ''Details'' and they will report automatically on the summary sheet.</t>
    </r>
  </si>
  <si>
    <t>Versioning company:</t>
  </si>
  <si>
    <t>Adminis. fee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</si>
</sst>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Lucida Sans"/>
      <family val="2"/>
    </font>
    <font>
      <b/>
      <sz val="10"/>
      <name val="Arial"/>
      <family val="2"/>
    </font>
    <font>
      <b/>
      <sz val="10"/>
      <name val="Lucida Sans"/>
      <family val="2"/>
    </font>
    <font>
      <b/>
      <sz val="12"/>
      <name val="Arial"/>
      <family val="2"/>
    </font>
    <font>
      <sz val="14"/>
      <name val="Lucida Sans"/>
      <family val="2"/>
    </font>
    <font>
      <i/>
      <sz val="8"/>
      <name val="Arial"/>
      <family val="2"/>
    </font>
    <font>
      <i/>
      <sz val="8"/>
      <name val="Lucida Sans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6"/>
      <name val="Lucida Sans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4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0" fontId="0" fillId="0" borderId="2" xfId="0" applyBorder="1"/>
    <xf numFmtId="0" fontId="3" fillId="0" borderId="0" xfId="0" applyFont="1" applyAlignment="1">
      <alignment horizontal="left"/>
    </xf>
    <xf numFmtId="0" fontId="6" fillId="0" borderId="0" xfId="0" applyFont="1" applyBorder="1"/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 applyNumberFormat="1" applyBorder="1"/>
    <xf numFmtId="0" fontId="2" fillId="0" borderId="3" xfId="0" applyFont="1" applyBorder="1" applyAlignment="1">
      <alignment horizontal="right"/>
    </xf>
    <xf numFmtId="0" fontId="0" fillId="0" borderId="4" xfId="0" applyBorder="1"/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3" xfId="0" applyBorder="1"/>
    <xf numFmtId="0" fontId="2" fillId="0" borderId="5" xfId="0" applyFont="1" applyBorder="1" applyAlignment="1">
      <alignment horizontal="left"/>
    </xf>
    <xf numFmtId="0" fontId="0" fillId="0" borderId="4" xfId="0" applyFill="1" applyBorder="1"/>
    <xf numFmtId="0" fontId="0" fillId="0" borderId="5" xfId="0" applyBorder="1"/>
    <xf numFmtId="0" fontId="2" fillId="0" borderId="5" xfId="0" applyFont="1" applyBorder="1" applyAlignment="1">
      <alignment horizontal="center"/>
    </xf>
    <xf numFmtId="0" fontId="0" fillId="0" borderId="4" xfId="0" applyNumberFormat="1" applyBorder="1"/>
    <xf numFmtId="0" fontId="8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0" fillId="0" borderId="6" xfId="0" applyBorder="1"/>
    <xf numFmtId="0" fontId="0" fillId="0" borderId="6" xfId="0" applyNumberFormat="1" applyBorder="1"/>
    <xf numFmtId="0" fontId="2" fillId="0" borderId="7" xfId="0" applyFont="1" applyBorder="1" applyAlignment="1">
      <alignment horizontal="right"/>
    </xf>
    <xf numFmtId="0" fontId="0" fillId="0" borderId="7" xfId="0" applyBorder="1"/>
    <xf numFmtId="0" fontId="0" fillId="0" borderId="7" xfId="0" applyNumberFormat="1" applyBorder="1"/>
    <xf numFmtId="0" fontId="0" fillId="0" borderId="7" xfId="0" applyFill="1" applyBorder="1"/>
    <xf numFmtId="0" fontId="4" fillId="0" borderId="6" xfId="0" applyNumberFormat="1" applyFont="1" applyBorder="1"/>
    <xf numFmtId="0" fontId="10" fillId="0" borderId="5" xfId="0" applyNumberFormat="1" applyFont="1" applyBorder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0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8" xfId="0" applyNumberFormat="1" applyBorder="1"/>
    <xf numFmtId="0" fontId="0" fillId="0" borderId="8" xfId="0" applyBorder="1"/>
    <xf numFmtId="0" fontId="0" fillId="0" borderId="9" xfId="0" applyFill="1" applyBorder="1"/>
    <xf numFmtId="0" fontId="0" fillId="0" borderId="9" xfId="0" applyNumberFormat="1" applyBorder="1"/>
    <xf numFmtId="0" fontId="0" fillId="0" borderId="9" xfId="0" applyBorder="1"/>
    <xf numFmtId="0" fontId="0" fillId="0" borderId="8" xfId="0" applyFill="1" applyBorder="1"/>
    <xf numFmtId="0" fontId="17" fillId="0" borderId="4" xfId="0" applyFont="1" applyFill="1" applyBorder="1"/>
    <xf numFmtId="0" fontId="4" fillId="0" borderId="0" xfId="0" applyFont="1" applyBorder="1"/>
    <xf numFmtId="0" fontId="17" fillId="0" borderId="8" xfId="0" applyFont="1" applyFill="1" applyBorder="1"/>
    <xf numFmtId="0" fontId="17" fillId="0" borderId="4" xfId="0" applyFont="1" applyBorder="1"/>
    <xf numFmtId="0" fontId="17" fillId="0" borderId="7" xfId="0" applyFont="1" applyFill="1" applyBorder="1"/>
    <xf numFmtId="0" fontId="18" fillId="0" borderId="7" xfId="0" applyFont="1" applyFill="1" applyBorder="1"/>
    <xf numFmtId="0" fontId="0" fillId="0" borderId="12" xfId="0" applyBorder="1"/>
    <xf numFmtId="0" fontId="0" fillId="0" borderId="12" xfId="0" applyNumberFormat="1" applyBorder="1"/>
    <xf numFmtId="0" fontId="4" fillId="0" borderId="13" xfId="0" applyNumberFormat="1" applyFont="1" applyBorder="1"/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0" fillId="0" borderId="1" xfId="0" applyNumberFormat="1" applyBorder="1"/>
    <xf numFmtId="0" fontId="4" fillId="0" borderId="1" xfId="0" applyFont="1" applyBorder="1"/>
    <xf numFmtId="0" fontId="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18" xfId="0" applyBorder="1"/>
    <xf numFmtId="0" fontId="17" fillId="2" borderId="7" xfId="0" applyNumberFormat="1" applyFont="1" applyFill="1" applyBorder="1"/>
    <xf numFmtId="0" fontId="9" fillId="0" borderId="11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7" fillId="2" borderId="12" xfId="0" applyNumberFormat="1" applyFont="1" applyFill="1" applyBorder="1"/>
    <xf numFmtId="0" fontId="17" fillId="0" borderId="4" xfId="0" applyFont="1" applyFill="1" applyBorder="1" applyAlignment="1">
      <alignment wrapText="1"/>
    </xf>
    <xf numFmtId="0" fontId="1" fillId="0" borderId="10" xfId="0" applyFont="1" applyBorder="1" applyAlignment="1">
      <alignment horizontal="right" wrapText="1"/>
    </xf>
    <xf numFmtId="0" fontId="20" fillId="0" borderId="0" xfId="0" applyFont="1" applyBorder="1" applyAlignment="1">
      <alignment wrapText="1"/>
    </xf>
    <xf numFmtId="0" fontId="20" fillId="0" borderId="0" xfId="0" applyFont="1" applyAlignment="1">
      <alignment wrapText="1"/>
    </xf>
  </cellXfs>
  <cellStyles count="3">
    <cellStyle name="Followed Hyperlink" xfId="1"/>
    <cellStyle name="Hyperlink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1</xdr:col>
      <xdr:colOff>28575</xdr:colOff>
      <xdr:row>4</xdr:row>
      <xdr:rowOff>42965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175"/>
          <a:ext cx="2124075" cy="528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46"/>
  <sheetViews>
    <sheetView tabSelected="1" workbookViewId="0">
      <selection activeCell="A21" sqref="A21"/>
    </sheetView>
  </sheetViews>
  <sheetFormatPr baseColWidth="10" defaultColWidth="9.140625" defaultRowHeight="12.75" x14ac:dyDescent="0.2"/>
  <cols>
    <col min="1" max="1" width="31.42578125" style="1" customWidth="1"/>
  </cols>
  <sheetData>
    <row r="3" spans="1:1" ht="20.25" x14ac:dyDescent="0.3">
      <c r="A3" s="80"/>
    </row>
    <row r="13" spans="1:1" ht="18" x14ac:dyDescent="0.25">
      <c r="A13" s="50" t="s">
        <v>193</v>
      </c>
    </row>
    <row r="14" spans="1:1" ht="18" x14ac:dyDescent="0.25">
      <c r="A14" s="50" t="s">
        <v>195</v>
      </c>
    </row>
    <row r="21" spans="1:1" x14ac:dyDescent="0.2">
      <c r="A21" s="2"/>
    </row>
    <row r="22" spans="1:1" x14ac:dyDescent="0.2">
      <c r="A22" s="1" t="s">
        <v>34</v>
      </c>
    </row>
    <row r="26" spans="1:1" x14ac:dyDescent="0.2">
      <c r="A26" s="1" t="s">
        <v>35</v>
      </c>
    </row>
    <row r="30" spans="1:1" x14ac:dyDescent="0.2">
      <c r="A30" s="2"/>
    </row>
    <row r="31" spans="1:1" x14ac:dyDescent="0.2">
      <c r="A31" s="1" t="s">
        <v>36</v>
      </c>
    </row>
    <row r="37" spans="1:1" ht="15" x14ac:dyDescent="0.2">
      <c r="A37" s="3"/>
    </row>
    <row r="38" spans="1:1" x14ac:dyDescent="0.2">
      <c r="A38" s="1" t="s">
        <v>37</v>
      </c>
    </row>
    <row r="45" spans="1:1" ht="15" x14ac:dyDescent="0.2">
      <c r="A45" s="3"/>
    </row>
    <row r="46" spans="1:1" x14ac:dyDescent="0.2">
      <c r="A46" s="1" t="s">
        <v>38</v>
      </c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B5" sqref="B5"/>
    </sheetView>
  </sheetViews>
  <sheetFormatPr baseColWidth="10" defaultColWidth="9.140625" defaultRowHeight="20.100000000000001" customHeight="1" x14ac:dyDescent="0.2"/>
  <cols>
    <col min="1" max="1" width="22" style="8" customWidth="1"/>
    <col min="2" max="7" width="9.140625" customWidth="1"/>
    <col min="8" max="8" width="12.7109375" bestFit="1" customWidth="1"/>
  </cols>
  <sheetData>
    <row r="1" spans="1:9" s="15" customFormat="1" ht="36" customHeight="1" x14ac:dyDescent="0.3">
      <c r="A1" s="14"/>
      <c r="C1" s="20"/>
    </row>
    <row r="2" spans="1:9" s="15" customFormat="1" ht="31.5" customHeight="1" x14ac:dyDescent="0.25">
      <c r="A2" s="14"/>
      <c r="C2" s="49" t="s">
        <v>194</v>
      </c>
    </row>
    <row r="5" spans="1:9" ht="20.100000000000001" customHeight="1" x14ac:dyDescent="0.2">
      <c r="A5" s="8" t="s">
        <v>39</v>
      </c>
      <c r="B5" s="12"/>
      <c r="C5" s="12"/>
      <c r="D5" s="12"/>
      <c r="E5" s="12"/>
      <c r="F5" s="12"/>
      <c r="G5" s="16"/>
      <c r="H5" s="12"/>
      <c r="I5" s="12"/>
    </row>
    <row r="6" spans="1:9" ht="20.100000000000001" customHeight="1" x14ac:dyDescent="0.2">
      <c r="A6" s="8" t="s">
        <v>40</v>
      </c>
      <c r="B6" s="12"/>
      <c r="C6" s="12"/>
      <c r="D6" s="12"/>
      <c r="E6" s="12"/>
      <c r="F6" s="12"/>
      <c r="G6" s="81" t="s">
        <v>41</v>
      </c>
      <c r="H6" s="12"/>
      <c r="I6" s="12"/>
    </row>
    <row r="7" spans="1:9" ht="20.100000000000001" customHeight="1" x14ac:dyDescent="0.2">
      <c r="A7" s="8" t="s">
        <v>179</v>
      </c>
      <c r="B7" s="12"/>
      <c r="C7" s="12"/>
      <c r="D7" s="12"/>
      <c r="E7" s="12"/>
      <c r="F7" s="12"/>
      <c r="G7" s="82"/>
      <c r="H7" s="17"/>
      <c r="I7" s="17"/>
    </row>
    <row r="8" spans="1:9" ht="20.100000000000001" customHeight="1" x14ac:dyDescent="0.2">
      <c r="B8" s="12"/>
      <c r="C8" s="12"/>
      <c r="D8" s="12"/>
      <c r="E8" s="12"/>
      <c r="F8" s="12"/>
      <c r="G8" s="81"/>
      <c r="H8" s="83"/>
      <c r="I8" s="12"/>
    </row>
    <row r="9" spans="1:9" ht="20.100000000000001" customHeight="1" x14ac:dyDescent="0.2">
      <c r="A9" s="8" t="s">
        <v>180</v>
      </c>
      <c r="B9" s="12"/>
      <c r="C9" s="12"/>
      <c r="D9" s="12"/>
      <c r="E9" s="12"/>
      <c r="F9" s="12"/>
      <c r="G9" s="17"/>
      <c r="H9" s="17"/>
      <c r="I9" s="17"/>
    </row>
    <row r="10" spans="1:9" ht="20.100000000000001" customHeight="1" x14ac:dyDescent="0.2">
      <c r="A10" s="8" t="s">
        <v>43</v>
      </c>
      <c r="B10" s="12"/>
      <c r="C10" s="12"/>
      <c r="D10" s="12"/>
      <c r="E10" s="12"/>
      <c r="F10" s="12"/>
      <c r="G10" s="17"/>
      <c r="H10" s="17"/>
      <c r="I10" s="17"/>
    </row>
    <row r="12" spans="1:9" ht="20.100000000000001" customHeight="1" x14ac:dyDescent="0.2">
      <c r="A12" s="8" t="s">
        <v>44</v>
      </c>
      <c r="B12" s="12"/>
      <c r="G12" s="8" t="s">
        <v>45</v>
      </c>
      <c r="H12" s="12"/>
      <c r="I12" t="s">
        <v>46</v>
      </c>
    </row>
    <row r="13" spans="1:9" ht="20.100000000000001" customHeight="1" x14ac:dyDescent="0.2">
      <c r="B13" s="12"/>
      <c r="C13" t="s">
        <v>47</v>
      </c>
      <c r="G13" s="8"/>
      <c r="H13" s="12"/>
      <c r="I13" t="s">
        <v>48</v>
      </c>
    </row>
    <row r="14" spans="1:9" ht="20.100000000000001" customHeight="1" x14ac:dyDescent="0.2">
      <c r="B14" s="12"/>
      <c r="C14" t="s">
        <v>49</v>
      </c>
      <c r="G14" s="8" t="s">
        <v>50</v>
      </c>
      <c r="H14" s="12"/>
    </row>
    <row r="15" spans="1:9" ht="20.100000000000001" customHeight="1" x14ac:dyDescent="0.2">
      <c r="B15" s="12"/>
      <c r="C15" t="s">
        <v>51</v>
      </c>
      <c r="G15" s="8"/>
    </row>
    <row r="16" spans="1:9" ht="20.100000000000001" customHeight="1" x14ac:dyDescent="0.2">
      <c r="G16" s="8" t="s">
        <v>52</v>
      </c>
      <c r="H16" s="12"/>
    </row>
    <row r="17" spans="1:9" ht="20.100000000000001" customHeight="1" x14ac:dyDescent="0.2">
      <c r="G17" s="8"/>
    </row>
    <row r="18" spans="1:9" ht="20.100000000000001" customHeight="1" x14ac:dyDescent="0.2">
      <c r="A18" s="4" t="s">
        <v>53</v>
      </c>
      <c r="G18" s="9" t="s">
        <v>54</v>
      </c>
      <c r="H18" s="12"/>
      <c r="I18" t="s">
        <v>55</v>
      </c>
    </row>
    <row r="19" spans="1:9" ht="20.100000000000001" customHeight="1" x14ac:dyDescent="0.2">
      <c r="A19" s="9" t="s">
        <v>56</v>
      </c>
      <c r="B19" s="12"/>
      <c r="C19" t="s">
        <v>57</v>
      </c>
      <c r="G19" s="9"/>
      <c r="H19" s="12"/>
      <c r="I19" t="s">
        <v>58</v>
      </c>
    </row>
    <row r="20" spans="1:9" ht="20.100000000000001" customHeight="1" x14ac:dyDescent="0.2">
      <c r="A20" s="9"/>
      <c r="B20" s="12"/>
      <c r="C20" t="s">
        <v>59</v>
      </c>
      <c r="G20" s="9"/>
      <c r="H20" s="12"/>
      <c r="I20" t="s">
        <v>60</v>
      </c>
    </row>
    <row r="21" spans="1:9" ht="20.100000000000001" customHeight="1" x14ac:dyDescent="0.2">
      <c r="A21" s="9"/>
      <c r="B21" s="12"/>
      <c r="C21" t="s">
        <v>61</v>
      </c>
      <c r="G21" s="9"/>
    </row>
    <row r="22" spans="1:9" ht="20.100000000000001" customHeight="1" x14ac:dyDescent="0.2">
      <c r="A22" s="9" t="s">
        <v>62</v>
      </c>
      <c r="B22" s="12"/>
      <c r="C22" t="s">
        <v>57</v>
      </c>
      <c r="G22" s="9" t="s">
        <v>63</v>
      </c>
      <c r="H22" s="12"/>
      <c r="I22" t="s">
        <v>64</v>
      </c>
    </row>
    <row r="23" spans="1:9" ht="20.100000000000001" customHeight="1" x14ac:dyDescent="0.2">
      <c r="A23" s="9"/>
      <c r="B23" s="12"/>
      <c r="C23" t="s">
        <v>59</v>
      </c>
      <c r="G23" s="9"/>
      <c r="H23" s="12"/>
      <c r="I23" t="s">
        <v>65</v>
      </c>
    </row>
    <row r="24" spans="1:9" ht="20.100000000000001" customHeight="1" x14ac:dyDescent="0.2">
      <c r="A24" s="9" t="s">
        <v>66</v>
      </c>
      <c r="B24" s="12"/>
      <c r="C24" t="s">
        <v>67</v>
      </c>
      <c r="G24" s="9"/>
      <c r="H24" s="12"/>
      <c r="I24" t="s">
        <v>51</v>
      </c>
    </row>
    <row r="25" spans="1:9" ht="20.100000000000001" customHeight="1" x14ac:dyDescent="0.2">
      <c r="A25" s="9"/>
      <c r="B25" s="12"/>
      <c r="C25" t="s">
        <v>68</v>
      </c>
      <c r="G25" s="9"/>
    </row>
    <row r="26" spans="1:9" ht="20.100000000000001" customHeight="1" x14ac:dyDescent="0.2">
      <c r="A26" s="9"/>
      <c r="B26" s="12"/>
      <c r="C26" t="s">
        <v>69</v>
      </c>
      <c r="G26" s="9" t="s">
        <v>70</v>
      </c>
      <c r="H26" s="12"/>
      <c r="I26" t="s">
        <v>71</v>
      </c>
    </row>
    <row r="27" spans="1:9" ht="20.100000000000001" customHeight="1" x14ac:dyDescent="0.2">
      <c r="B27" s="12"/>
      <c r="C27" t="s">
        <v>51</v>
      </c>
      <c r="G27" s="8"/>
      <c r="H27" s="12"/>
      <c r="I27" t="s">
        <v>72</v>
      </c>
    </row>
    <row r="28" spans="1:9" ht="20.100000000000001" customHeight="1" x14ac:dyDescent="0.2">
      <c r="A28" s="8" t="s">
        <v>73</v>
      </c>
      <c r="B28" s="12"/>
      <c r="C28" t="s">
        <v>74</v>
      </c>
      <c r="G28" s="4"/>
      <c r="H28" s="12"/>
      <c r="I28" t="s">
        <v>75</v>
      </c>
    </row>
    <row r="29" spans="1:9" ht="20.100000000000001" customHeight="1" x14ac:dyDescent="0.2">
      <c r="B29" s="12"/>
      <c r="C29" t="s">
        <v>76</v>
      </c>
      <c r="G29" s="4"/>
      <c r="H29" s="12"/>
      <c r="I29" t="s">
        <v>182</v>
      </c>
    </row>
    <row r="30" spans="1:9" ht="20.100000000000001" customHeight="1" x14ac:dyDescent="0.2">
      <c r="B30" s="12"/>
      <c r="C30" t="s">
        <v>77</v>
      </c>
      <c r="G30" s="4"/>
      <c r="H30" s="12"/>
      <c r="I30" t="s">
        <v>183</v>
      </c>
    </row>
    <row r="31" spans="1:9" ht="20.100000000000001" customHeight="1" x14ac:dyDescent="0.2">
      <c r="A31" s="10"/>
      <c r="B31" s="12"/>
      <c r="C31" t="s">
        <v>78</v>
      </c>
      <c r="G31" s="7"/>
    </row>
    <row r="32" spans="1:9" ht="20.100000000000001" customHeight="1" x14ac:dyDescent="0.2">
      <c r="A32" s="9"/>
      <c r="B32" s="12"/>
      <c r="C32" t="s">
        <v>51</v>
      </c>
      <c r="G32" s="6"/>
    </row>
    <row r="33" spans="1:10" ht="20.100000000000001" customHeight="1" x14ac:dyDescent="0.2">
      <c r="A33" s="8" t="s">
        <v>79</v>
      </c>
      <c r="B33" s="12"/>
      <c r="C33" t="s">
        <v>184</v>
      </c>
      <c r="G33" s="4"/>
    </row>
    <row r="34" spans="1:10" ht="20.100000000000001" customHeight="1" x14ac:dyDescent="0.2">
      <c r="B34" s="12"/>
      <c r="C34" t="s">
        <v>80</v>
      </c>
      <c r="G34" s="4"/>
    </row>
    <row r="35" spans="1:10" ht="20.100000000000001" customHeight="1" x14ac:dyDescent="0.2">
      <c r="B35" s="17"/>
      <c r="C35" t="s">
        <v>185</v>
      </c>
      <c r="G35" s="4"/>
    </row>
    <row r="36" spans="1:10" ht="20.100000000000001" customHeight="1" x14ac:dyDescent="0.2">
      <c r="B36" s="11"/>
      <c r="G36" s="4"/>
    </row>
    <row r="37" spans="1:10" ht="15" customHeight="1" x14ac:dyDescent="0.2">
      <c r="A37" s="8" t="s">
        <v>81</v>
      </c>
      <c r="B37" s="84" t="s">
        <v>181</v>
      </c>
      <c r="C37" s="12"/>
      <c r="D37" s="12"/>
      <c r="E37" s="12"/>
      <c r="F37" s="12"/>
      <c r="G37" s="5"/>
      <c r="H37" s="12"/>
      <c r="I37" s="12"/>
      <c r="J37" s="12"/>
    </row>
    <row r="38" spans="1:10" ht="15" customHeight="1" x14ac:dyDescent="0.2">
      <c r="B38" s="12"/>
      <c r="C38" s="12"/>
      <c r="D38" s="12"/>
      <c r="E38" s="12"/>
      <c r="F38" s="12"/>
      <c r="G38" s="5"/>
      <c r="H38" s="12"/>
      <c r="I38" s="12"/>
      <c r="J38" s="12"/>
    </row>
    <row r="39" spans="1:10" ht="15" customHeight="1" x14ac:dyDescent="0.2">
      <c r="B39" s="12"/>
      <c r="C39" s="12"/>
      <c r="D39" s="12"/>
      <c r="E39" s="12"/>
      <c r="F39" s="12"/>
      <c r="G39" s="5"/>
      <c r="H39" s="12"/>
      <c r="I39" s="12"/>
      <c r="J39" s="12"/>
    </row>
    <row r="40" spans="1:10" ht="15" customHeight="1" x14ac:dyDescent="0.2">
      <c r="B40" s="12"/>
      <c r="C40" s="12"/>
      <c r="D40" s="12"/>
      <c r="E40" s="12"/>
      <c r="F40" s="12"/>
      <c r="G40" s="5"/>
      <c r="H40" s="12"/>
      <c r="I40" s="12"/>
      <c r="J40" s="12"/>
    </row>
    <row r="41" spans="1:10" ht="15" customHeight="1" x14ac:dyDescent="0.2">
      <c r="B41" s="12"/>
      <c r="C41" s="12"/>
      <c r="D41" s="12"/>
      <c r="E41" s="12"/>
      <c r="F41" s="12"/>
      <c r="G41" s="5"/>
      <c r="H41" s="12"/>
      <c r="I41" s="12"/>
      <c r="J41" s="12"/>
    </row>
    <row r="42" spans="1:10" ht="15" customHeight="1" x14ac:dyDescent="0.2">
      <c r="B42" s="12"/>
      <c r="C42" s="12"/>
      <c r="D42" s="12"/>
      <c r="E42" s="12"/>
      <c r="F42" s="12"/>
      <c r="G42" s="5"/>
      <c r="H42" s="12"/>
      <c r="I42" s="12"/>
      <c r="J42" s="12"/>
    </row>
    <row r="43" spans="1:10" ht="20.100000000000001" customHeight="1" x14ac:dyDescent="0.2">
      <c r="G43" s="4"/>
    </row>
    <row r="44" spans="1:10" ht="20.100000000000001" customHeight="1" x14ac:dyDescent="0.2">
      <c r="G44" s="4"/>
    </row>
    <row r="45" spans="1:10" ht="20.100000000000001" customHeight="1" x14ac:dyDescent="0.2">
      <c r="G45" s="4"/>
    </row>
    <row r="46" spans="1:10" ht="20.100000000000001" customHeight="1" x14ac:dyDescent="0.2">
      <c r="G46" s="4"/>
    </row>
    <row r="47" spans="1:10" ht="20.100000000000001" customHeight="1" x14ac:dyDescent="0.2">
      <c r="G47" s="4"/>
    </row>
    <row r="48" spans="1:10" ht="20.100000000000001" customHeight="1" x14ac:dyDescent="0.2">
      <c r="G48" s="4"/>
    </row>
    <row r="49" spans="7:7" ht="20.100000000000001" customHeight="1" x14ac:dyDescent="0.2">
      <c r="G49" s="4"/>
    </row>
    <row r="50" spans="7:7" ht="20.100000000000001" customHeight="1" x14ac:dyDescent="0.2">
      <c r="G50" s="4"/>
    </row>
    <row r="51" spans="7:7" ht="20.100000000000001" customHeight="1" x14ac:dyDescent="0.2">
      <c r="G51" s="4"/>
    </row>
  </sheetData>
  <phoneticPr fontId="0" type="noConversion"/>
  <printOptions horizontalCentered="1" verticalCentered="1"/>
  <pageMargins left="0.78740157499999996" right="0.78740157499999996" top="0.47" bottom="0.66" header="0.5" footer="0.5"/>
  <pageSetup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zoomScaleNormal="100" workbookViewId="0">
      <selection activeCell="C3" sqref="C3"/>
    </sheetView>
  </sheetViews>
  <sheetFormatPr baseColWidth="10" defaultColWidth="9.140625" defaultRowHeight="12.75" x14ac:dyDescent="0.2"/>
  <cols>
    <col min="1" max="1" width="9.140625" customWidth="1"/>
    <col min="2" max="2" width="17.28515625" customWidth="1"/>
    <col min="3" max="3" width="31.42578125" customWidth="1"/>
    <col min="4" max="4" width="17.28515625" customWidth="1"/>
    <col min="5" max="6" width="19.28515625" customWidth="1"/>
  </cols>
  <sheetData>
    <row r="1" spans="2:10" s="15" customFormat="1" ht="20.100000000000001" customHeight="1" x14ac:dyDescent="0.3">
      <c r="B1" s="14"/>
      <c r="C1" s="20" t="s">
        <v>82</v>
      </c>
    </row>
    <row r="2" spans="2:10" s="15" customFormat="1" ht="20.100000000000001" customHeight="1" x14ac:dyDescent="0.2">
      <c r="B2" s="14"/>
      <c r="C2" s="18"/>
      <c r="H2" s="19"/>
      <c r="I2" s="19"/>
      <c r="J2" s="19"/>
    </row>
    <row r="3" spans="2:10" ht="20.100000000000001" customHeight="1" x14ac:dyDescent="0.2">
      <c r="B3" s="8" t="s">
        <v>42</v>
      </c>
      <c r="C3" s="12"/>
      <c r="D3" s="12"/>
      <c r="E3" s="12"/>
      <c r="F3" s="11"/>
      <c r="G3" s="11"/>
      <c r="H3" s="11"/>
      <c r="I3" s="11"/>
      <c r="J3" s="11"/>
    </row>
    <row r="4" spans="2:10" ht="20.100000000000001" customHeight="1" x14ac:dyDescent="0.2">
      <c r="B4" s="8" t="s">
        <v>44</v>
      </c>
      <c r="C4" s="17"/>
      <c r="D4" s="17"/>
      <c r="E4" s="17"/>
      <c r="F4" s="11"/>
      <c r="G4" s="11"/>
      <c r="H4" s="8"/>
      <c r="I4" s="11"/>
    </row>
    <row r="5" spans="2:10" ht="20.100000000000001" customHeight="1" x14ac:dyDescent="0.2">
      <c r="B5" s="8"/>
      <c r="C5" s="11"/>
      <c r="D5" s="11"/>
      <c r="E5" s="11"/>
      <c r="F5" s="11"/>
      <c r="G5" s="11"/>
      <c r="H5" s="8"/>
      <c r="I5" s="11"/>
    </row>
    <row r="6" spans="2:10" ht="20.100000000000001" customHeight="1" x14ac:dyDescent="0.2">
      <c r="B6" s="8"/>
      <c r="C6" s="11"/>
      <c r="D6" s="11"/>
      <c r="E6" s="11"/>
      <c r="F6" s="11"/>
      <c r="G6" s="11"/>
      <c r="H6" s="8"/>
      <c r="I6" s="11"/>
    </row>
    <row r="7" spans="2:10" ht="38.25" customHeight="1" x14ac:dyDescent="0.2">
      <c r="B7" s="8"/>
      <c r="C7" s="99" t="s">
        <v>197</v>
      </c>
      <c r="D7" s="100"/>
      <c r="E7" s="100"/>
      <c r="F7" s="11"/>
      <c r="G7" s="11"/>
      <c r="H7" s="8"/>
      <c r="I7" s="11"/>
    </row>
    <row r="8" spans="2:10" ht="20.100000000000001" customHeight="1" x14ac:dyDescent="0.2">
      <c r="B8" s="8"/>
      <c r="C8" s="11"/>
      <c r="D8" s="11"/>
      <c r="E8" s="11"/>
      <c r="F8" s="11"/>
      <c r="G8" s="11"/>
      <c r="H8" s="8"/>
      <c r="I8" s="11"/>
    </row>
    <row r="9" spans="2:10" s="11" customFormat="1" ht="12" customHeight="1" x14ac:dyDescent="0.2">
      <c r="B9" s="27"/>
      <c r="C9" s="88"/>
      <c r="D9" s="31"/>
      <c r="E9" s="94"/>
      <c r="F9" s="31"/>
      <c r="H9" s="9"/>
    </row>
    <row r="10" spans="2:10" s="11" customFormat="1" ht="12" customHeight="1" x14ac:dyDescent="0.2">
      <c r="B10" s="28"/>
      <c r="C10" s="89"/>
      <c r="D10" s="86" t="s">
        <v>186</v>
      </c>
      <c r="E10" s="92" t="s">
        <v>190</v>
      </c>
      <c r="F10" s="86" t="s">
        <v>191</v>
      </c>
      <c r="H10" s="9"/>
    </row>
    <row r="11" spans="2:10" s="11" customFormat="1" ht="12" customHeight="1" x14ac:dyDescent="0.2">
      <c r="B11" s="29" t="s">
        <v>83</v>
      </c>
      <c r="C11" s="93" t="s">
        <v>84</v>
      </c>
      <c r="D11" s="34"/>
      <c r="E11" s="95"/>
      <c r="F11" s="34"/>
      <c r="H11" s="9"/>
    </row>
    <row r="12" spans="2:10" s="11" customFormat="1" ht="20.100000000000001" customHeight="1" x14ac:dyDescent="0.2">
      <c r="B12" s="40">
        <v>100</v>
      </c>
      <c r="C12" s="41" t="s">
        <v>86</v>
      </c>
      <c r="D12" s="96">
        <f>Details!C22</f>
        <v>0</v>
      </c>
      <c r="E12" s="91">
        <f>Details!D22</f>
        <v>0</v>
      </c>
      <c r="F12" s="28">
        <f>D12-E12</f>
        <v>0</v>
      </c>
      <c r="H12" s="9"/>
    </row>
    <row r="13" spans="2:10" s="11" customFormat="1" ht="20.100000000000001" customHeight="1" x14ac:dyDescent="0.2">
      <c r="B13" s="43">
        <v>200</v>
      </c>
      <c r="C13" s="44" t="s">
        <v>87</v>
      </c>
      <c r="D13" s="91">
        <f>Details!C43</f>
        <v>0</v>
      </c>
      <c r="E13" s="91">
        <f>Details!D43</f>
        <v>0</v>
      </c>
      <c r="F13" s="28">
        <f t="shared" ref="F13:F21" si="0">D13-E13</f>
        <v>0</v>
      </c>
      <c r="H13" s="9"/>
    </row>
    <row r="14" spans="2:10" s="11" customFormat="1" ht="20.100000000000001" customHeight="1" x14ac:dyDescent="0.2">
      <c r="B14" s="43">
        <v>300</v>
      </c>
      <c r="C14" s="46" t="s">
        <v>88</v>
      </c>
      <c r="D14" s="91">
        <f>Details!C61</f>
        <v>0</v>
      </c>
      <c r="E14" s="91">
        <f>Details!D61</f>
        <v>0</v>
      </c>
      <c r="F14" s="28">
        <f t="shared" si="0"/>
        <v>0</v>
      </c>
      <c r="H14" s="9"/>
    </row>
    <row r="15" spans="2:10" s="11" customFormat="1" ht="20.100000000000001" customHeight="1" x14ac:dyDescent="0.2">
      <c r="B15" s="43">
        <v>400</v>
      </c>
      <c r="C15" s="46" t="s">
        <v>89</v>
      </c>
      <c r="D15" s="91">
        <f>Details!C79</f>
        <v>0</v>
      </c>
      <c r="E15" s="91">
        <f>Details!D79</f>
        <v>0</v>
      </c>
      <c r="F15" s="28">
        <f t="shared" si="0"/>
        <v>0</v>
      </c>
      <c r="H15" s="9"/>
    </row>
    <row r="16" spans="2:10" s="11" customFormat="1" ht="20.100000000000001" customHeight="1" x14ac:dyDescent="0.2">
      <c r="B16" s="43">
        <v>500</v>
      </c>
      <c r="C16" s="46" t="s">
        <v>90</v>
      </c>
      <c r="D16" s="91">
        <f>Details!C96</f>
        <v>0</v>
      </c>
      <c r="E16" s="91">
        <f>Details!D96</f>
        <v>0</v>
      </c>
      <c r="F16" s="28">
        <f t="shared" si="0"/>
        <v>0</v>
      </c>
      <c r="H16" s="9"/>
    </row>
    <row r="17" spans="2:8" s="11" customFormat="1" ht="20.100000000000001" customHeight="1" x14ac:dyDescent="0.2">
      <c r="B17" s="43">
        <v>600</v>
      </c>
      <c r="C17" s="46" t="s">
        <v>91</v>
      </c>
      <c r="D17" s="91">
        <f>Details!C117</f>
        <v>0</v>
      </c>
      <c r="E17" s="91">
        <f>Details!D117</f>
        <v>0</v>
      </c>
      <c r="F17" s="28">
        <f t="shared" si="0"/>
        <v>0</v>
      </c>
      <c r="H17" s="9"/>
    </row>
    <row r="18" spans="2:8" s="11" customFormat="1" ht="20.100000000000001" customHeight="1" x14ac:dyDescent="0.2">
      <c r="B18" s="43">
        <v>700</v>
      </c>
      <c r="C18" s="46" t="s">
        <v>92</v>
      </c>
      <c r="D18" s="91">
        <f>Details!C152</f>
        <v>0</v>
      </c>
      <c r="E18" s="91">
        <f>Details!D152</f>
        <v>0</v>
      </c>
      <c r="F18" s="28">
        <f t="shared" si="0"/>
        <v>0</v>
      </c>
      <c r="H18" s="9"/>
    </row>
    <row r="19" spans="2:8" s="11" customFormat="1" ht="20.100000000000001" customHeight="1" x14ac:dyDescent="0.2">
      <c r="B19" s="43">
        <v>800</v>
      </c>
      <c r="C19" s="46" t="s">
        <v>93</v>
      </c>
      <c r="D19" s="91">
        <f>Details!C165</f>
        <v>0</v>
      </c>
      <c r="E19" s="91">
        <f>Details!D165</f>
        <v>0</v>
      </c>
      <c r="F19" s="28">
        <f t="shared" si="0"/>
        <v>0</v>
      </c>
      <c r="H19" s="9"/>
    </row>
    <row r="20" spans="2:8" s="11" customFormat="1" ht="20.100000000000001" customHeight="1" x14ac:dyDescent="0.2">
      <c r="B20" s="43">
        <v>900</v>
      </c>
      <c r="C20" s="46" t="s">
        <v>94</v>
      </c>
      <c r="D20" s="91">
        <f>Details!C181</f>
        <v>0</v>
      </c>
      <c r="E20" s="91">
        <f>Details!D181</f>
        <v>0</v>
      </c>
      <c r="F20" s="28">
        <f t="shared" si="0"/>
        <v>0</v>
      </c>
      <c r="H20" s="9"/>
    </row>
    <row r="21" spans="2:8" s="11" customFormat="1" ht="20.100000000000001" customHeight="1" x14ac:dyDescent="0.2">
      <c r="B21" s="30">
        <v>1000</v>
      </c>
      <c r="C21" s="33" t="s">
        <v>95</v>
      </c>
      <c r="D21" s="91">
        <f>Details!C197</f>
        <v>0</v>
      </c>
      <c r="E21" s="91">
        <f>Details!D197</f>
        <v>0</v>
      </c>
      <c r="F21" s="28">
        <f t="shared" si="0"/>
        <v>0</v>
      </c>
      <c r="H21" s="9"/>
    </row>
    <row r="22" spans="2:8" s="11" customFormat="1" ht="20.100000000000001" customHeight="1" x14ac:dyDescent="0.2">
      <c r="B22" s="77"/>
      <c r="C22" s="75" t="s">
        <v>96</v>
      </c>
      <c r="D22" s="47">
        <f>SUM(D12:D21)</f>
        <v>0</v>
      </c>
      <c r="E22" s="47">
        <f>SUM(E12:E21)</f>
        <v>0</v>
      </c>
      <c r="F22" s="47">
        <f>SUM(F12:F21)</f>
        <v>0</v>
      </c>
      <c r="H22" s="9"/>
    </row>
    <row r="23" spans="2:8" s="11" customFormat="1" ht="26.25" customHeight="1" x14ac:dyDescent="0.2">
      <c r="B23" s="78"/>
      <c r="C23" s="98" t="s">
        <v>199</v>
      </c>
      <c r="D23" s="45">
        <f>D22*0.05</f>
        <v>0</v>
      </c>
      <c r="E23" s="44">
        <f>D23</f>
        <v>0</v>
      </c>
      <c r="F23" s="28"/>
      <c r="H23" s="9"/>
    </row>
    <row r="24" spans="2:8" s="11" customFormat="1" ht="20.100000000000001" customHeight="1" x14ac:dyDescent="0.25">
      <c r="B24" s="79"/>
      <c r="C24" s="76" t="s">
        <v>97</v>
      </c>
      <c r="D24" s="48">
        <f>D22+D23</f>
        <v>0</v>
      </c>
      <c r="E24" s="48">
        <f>E22+E23</f>
        <v>0</v>
      </c>
      <c r="F24" s="48">
        <f>F22+F23</f>
        <v>0</v>
      </c>
      <c r="H24" s="6"/>
    </row>
    <row r="25" spans="2:8" s="11" customFormat="1" ht="20.100000000000001" customHeight="1" x14ac:dyDescent="0.25">
      <c r="B25" s="9"/>
      <c r="D25" s="54"/>
      <c r="H25" s="6"/>
    </row>
    <row r="26" spans="2:8" s="11" customFormat="1" ht="20.100000000000001" customHeight="1" x14ac:dyDescent="0.25">
      <c r="B26" s="9"/>
      <c r="D26" s="54"/>
      <c r="H26" s="6"/>
    </row>
    <row r="27" spans="2:8" s="11" customFormat="1" ht="20.100000000000001" customHeight="1" x14ac:dyDescent="0.25">
      <c r="B27" s="9"/>
      <c r="D27" s="54"/>
      <c r="H27" s="6"/>
    </row>
    <row r="28" spans="2:8" s="11" customFormat="1" ht="20.100000000000001" customHeight="1" x14ac:dyDescent="0.2">
      <c r="B28" s="9"/>
      <c r="H28" s="6"/>
    </row>
    <row r="29" spans="2:8" s="11" customFormat="1" ht="20.100000000000001" customHeight="1" x14ac:dyDescent="0.2">
      <c r="H29" s="6"/>
    </row>
    <row r="30" spans="2:8" s="11" customFormat="1" ht="20.100000000000001" customHeight="1" x14ac:dyDescent="0.2">
      <c r="B30" s="24"/>
      <c r="H30" s="6"/>
    </row>
    <row r="31" spans="2:8" s="11" customFormat="1" ht="20.100000000000001" customHeight="1" x14ac:dyDescent="0.2">
      <c r="B31" s="24"/>
      <c r="C31" s="85" t="s">
        <v>198</v>
      </c>
      <c r="D31" s="12"/>
      <c r="E31" s="12"/>
      <c r="H31" s="6"/>
    </row>
    <row r="32" spans="2:8" s="11" customFormat="1" ht="20.100000000000001" customHeight="1" x14ac:dyDescent="0.2">
      <c r="C32" s="55" t="s">
        <v>98</v>
      </c>
      <c r="D32" s="12"/>
      <c r="E32" s="12"/>
      <c r="H32" s="7"/>
    </row>
    <row r="33" spans="1:8" s="11" customFormat="1" ht="20.100000000000001" customHeight="1" x14ac:dyDescent="0.2">
      <c r="C33" s="55" t="s">
        <v>99</v>
      </c>
      <c r="D33" s="12"/>
      <c r="E33" s="12"/>
      <c r="H33" s="6"/>
    </row>
    <row r="34" spans="1:8" s="11" customFormat="1" ht="20.100000000000001" customHeight="1" x14ac:dyDescent="0.2">
      <c r="H34" s="6"/>
    </row>
    <row r="35" spans="1:8" s="11" customFormat="1" ht="20.100000000000001" customHeight="1" x14ac:dyDescent="0.2">
      <c r="B35" s="9"/>
      <c r="H35" s="6"/>
    </row>
    <row r="36" spans="1:8" s="11" customFormat="1" ht="20.100000000000001" customHeight="1" x14ac:dyDescent="0.2">
      <c r="B36" s="9"/>
      <c r="H36" s="6"/>
    </row>
    <row r="37" spans="1:8" s="11" customFormat="1" ht="20.100000000000001" customHeight="1" x14ac:dyDescent="0.2">
      <c r="B37" s="9"/>
      <c r="H37" s="6"/>
    </row>
    <row r="38" spans="1:8" s="11" customFormat="1" ht="20.100000000000001" customHeight="1" x14ac:dyDescent="0.2">
      <c r="B38" s="23" t="s">
        <v>178</v>
      </c>
      <c r="H38" s="6"/>
    </row>
    <row r="39" spans="1:8" s="11" customFormat="1" ht="20.100000000000001" customHeight="1" x14ac:dyDescent="0.2">
      <c r="B39" s="9"/>
      <c r="H39" s="6"/>
    </row>
    <row r="40" spans="1:8" s="58" customFormat="1" ht="20.100000000000001" customHeight="1" x14ac:dyDescent="0.2">
      <c r="A40" s="56" t="s">
        <v>100</v>
      </c>
      <c r="B40" s="57" t="s">
        <v>101</v>
      </c>
      <c r="H40" s="59"/>
    </row>
    <row r="41" spans="1:8" s="11" customFormat="1" ht="20.100000000000001" customHeight="1" x14ac:dyDescent="0.2">
      <c r="B41" s="9"/>
      <c r="H41" s="6"/>
    </row>
    <row r="42" spans="1:8" s="11" customFormat="1" ht="20.100000000000001" customHeight="1" x14ac:dyDescent="0.2">
      <c r="B42" s="9"/>
      <c r="H42" s="6"/>
    </row>
    <row r="43" spans="1:8" s="11" customFormat="1" ht="20.100000000000001" customHeight="1" x14ac:dyDescent="0.2">
      <c r="B43" s="9"/>
      <c r="H43" s="6"/>
    </row>
    <row r="44" spans="1:8" s="11" customFormat="1" ht="20.100000000000001" customHeight="1" x14ac:dyDescent="0.2">
      <c r="B44" s="9"/>
      <c r="H44" s="6"/>
    </row>
  </sheetData>
  <mergeCells count="1">
    <mergeCell ref="C7:E7"/>
  </mergeCells>
  <phoneticPr fontId="0" type="noConversion"/>
  <printOptions horizontalCentered="1" verticalCentered="1"/>
  <pageMargins left="0.78740157499999996" right="0.78740157499999996" top="0.64" bottom="0.78" header="0.5" footer="0.5"/>
  <pageSetup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7"/>
  <sheetViews>
    <sheetView zoomScaleNormal="100" workbookViewId="0">
      <selection activeCell="C7" sqref="C7"/>
    </sheetView>
  </sheetViews>
  <sheetFormatPr baseColWidth="10" defaultColWidth="9.140625" defaultRowHeight="12.75" x14ac:dyDescent="0.2"/>
  <cols>
    <col min="1" max="1" width="9.28515625" customWidth="1"/>
    <col min="2" max="2" width="30.140625" customWidth="1"/>
    <col min="3" max="4" width="13" customWidth="1"/>
    <col min="5" max="5" width="12.85546875" customWidth="1"/>
    <col min="6" max="6" width="31.7109375" customWidth="1"/>
  </cols>
  <sheetData>
    <row r="1" spans="1:7" s="15" customFormat="1" ht="20.100000000000001" customHeight="1" x14ac:dyDescent="0.25">
      <c r="A1" s="14" t="s">
        <v>102</v>
      </c>
      <c r="B1" s="49" t="s">
        <v>86</v>
      </c>
    </row>
    <row r="2" spans="1:7" s="11" customFormat="1" ht="12" customHeight="1" x14ac:dyDescent="0.2">
      <c r="A2" s="51"/>
      <c r="B2" s="31"/>
      <c r="C2" s="31"/>
      <c r="D2" s="37"/>
      <c r="E2" s="31"/>
      <c r="F2" s="31"/>
      <c r="G2" s="9"/>
    </row>
    <row r="3" spans="1:7" s="11" customFormat="1" ht="12" customHeight="1" x14ac:dyDescent="0.2">
      <c r="A3" s="53" t="s">
        <v>103</v>
      </c>
      <c r="B3" s="28"/>
      <c r="C3" s="28"/>
      <c r="D3" s="38"/>
      <c r="E3" s="30"/>
      <c r="F3" s="28"/>
      <c r="G3" s="9"/>
    </row>
    <row r="4" spans="1:7" s="11" customFormat="1" ht="12" customHeight="1" x14ac:dyDescent="0.2">
      <c r="A4" s="52" t="s">
        <v>83</v>
      </c>
      <c r="B4" s="32" t="s">
        <v>84</v>
      </c>
      <c r="C4" s="35" t="s">
        <v>85</v>
      </c>
      <c r="D4" s="39" t="s">
        <v>192</v>
      </c>
      <c r="E4" s="87" t="s">
        <v>191</v>
      </c>
      <c r="F4" s="87" t="s">
        <v>196</v>
      </c>
      <c r="G4" s="9"/>
    </row>
    <row r="5" spans="1:7" s="11" customFormat="1" ht="12" customHeight="1" x14ac:dyDescent="0.2">
      <c r="A5" s="55"/>
      <c r="B5" s="6"/>
      <c r="C5" s="21"/>
      <c r="D5" s="22"/>
      <c r="G5" s="9"/>
    </row>
    <row r="6" spans="1:7" s="11" customFormat="1" ht="12" customHeight="1" x14ac:dyDescent="0.2">
      <c r="A6" s="55"/>
      <c r="B6" s="6" t="s">
        <v>104</v>
      </c>
      <c r="C6" s="21"/>
      <c r="D6" s="22"/>
      <c r="G6" s="9"/>
    </row>
    <row r="7" spans="1:7" s="11" customFormat="1" ht="15" customHeight="1" x14ac:dyDescent="0.2">
      <c r="A7" s="9">
        <v>110</v>
      </c>
      <c r="B7" s="41" t="s">
        <v>105</v>
      </c>
      <c r="C7" s="42"/>
      <c r="D7" s="41"/>
      <c r="E7" s="31">
        <f t="shared" ref="E7:E12" si="0">C7-D7</f>
        <v>0</v>
      </c>
      <c r="F7" s="31"/>
      <c r="G7" s="9"/>
    </row>
    <row r="8" spans="1:7" s="11" customFormat="1" ht="15" customHeight="1" x14ac:dyDescent="0.2">
      <c r="A8" s="9">
        <v>111</v>
      </c>
      <c r="B8" s="44" t="s">
        <v>106</v>
      </c>
      <c r="C8" s="45"/>
      <c r="D8" s="44"/>
      <c r="E8" s="28">
        <f t="shared" si="0"/>
        <v>0</v>
      </c>
      <c r="F8" s="28"/>
      <c r="G8" s="9"/>
    </row>
    <row r="9" spans="1:7" s="11" customFormat="1" ht="15" customHeight="1" x14ac:dyDescent="0.2">
      <c r="A9" s="9">
        <v>112</v>
      </c>
      <c r="B9" s="46" t="s">
        <v>107</v>
      </c>
      <c r="C9" s="45"/>
      <c r="D9" s="44"/>
      <c r="E9" s="28">
        <f t="shared" si="0"/>
        <v>0</v>
      </c>
      <c r="F9" s="28"/>
      <c r="G9" s="9"/>
    </row>
    <row r="10" spans="1:7" s="11" customFormat="1" ht="15" customHeight="1" x14ac:dyDescent="0.2">
      <c r="A10" s="9">
        <v>113</v>
      </c>
      <c r="B10" s="46" t="s">
        <v>108</v>
      </c>
      <c r="C10" s="45"/>
      <c r="D10" s="44"/>
      <c r="E10" s="28">
        <f t="shared" si="0"/>
        <v>0</v>
      </c>
      <c r="F10" s="28"/>
      <c r="G10" s="9"/>
    </row>
    <row r="11" spans="1:7" s="11" customFormat="1" ht="15" customHeight="1" x14ac:dyDescent="0.2">
      <c r="A11" s="9">
        <v>114</v>
      </c>
      <c r="B11" s="46" t="s">
        <v>109</v>
      </c>
      <c r="C11" s="45"/>
      <c r="D11" s="44"/>
      <c r="E11" s="28">
        <f t="shared" si="0"/>
        <v>0</v>
      </c>
      <c r="F11" s="28"/>
      <c r="G11" s="9"/>
    </row>
    <row r="12" spans="1:7" s="11" customFormat="1" ht="15" customHeight="1" x14ac:dyDescent="0.2">
      <c r="A12" s="9">
        <v>115</v>
      </c>
      <c r="B12" s="62" t="s">
        <v>110</v>
      </c>
      <c r="C12" s="63"/>
      <c r="D12" s="64"/>
      <c r="E12" s="34">
        <f t="shared" si="0"/>
        <v>0</v>
      </c>
      <c r="F12" s="34"/>
      <c r="G12" s="9"/>
    </row>
    <row r="13" spans="1:7" s="11" customFormat="1" ht="15" customHeight="1" x14ac:dyDescent="0.2">
      <c r="A13" s="9"/>
      <c r="B13" s="25"/>
      <c r="C13" s="26"/>
      <c r="G13" s="9"/>
    </row>
    <row r="14" spans="1:7" s="11" customFormat="1" ht="12" customHeight="1" x14ac:dyDescent="0.2">
      <c r="A14" s="55"/>
      <c r="B14" s="6" t="s">
        <v>111</v>
      </c>
      <c r="C14" s="21"/>
      <c r="D14" s="22"/>
      <c r="G14" s="9"/>
    </row>
    <row r="15" spans="1:7" s="11" customFormat="1" ht="15" customHeight="1" x14ac:dyDescent="0.2">
      <c r="A15" s="9">
        <v>116</v>
      </c>
      <c r="B15" s="41" t="s">
        <v>112</v>
      </c>
      <c r="C15" s="42"/>
      <c r="D15" s="41"/>
      <c r="E15" s="31">
        <f t="shared" ref="E15:E20" si="1">C15-D15</f>
        <v>0</v>
      </c>
      <c r="F15" s="31"/>
      <c r="G15" s="9"/>
    </row>
    <row r="16" spans="1:7" s="11" customFormat="1" ht="15" customHeight="1" x14ac:dyDescent="0.2">
      <c r="A16" s="9">
        <v>117</v>
      </c>
      <c r="B16" s="44" t="s">
        <v>113</v>
      </c>
      <c r="C16" s="45"/>
      <c r="D16" s="44"/>
      <c r="E16" s="28">
        <f t="shared" si="1"/>
        <v>0</v>
      </c>
      <c r="F16" s="28"/>
      <c r="G16" s="9"/>
    </row>
    <row r="17" spans="1:7" s="11" customFormat="1" ht="15" customHeight="1" x14ac:dyDescent="0.2">
      <c r="A17" s="9">
        <v>118</v>
      </c>
      <c r="B17" s="46" t="s">
        <v>114</v>
      </c>
      <c r="C17" s="45"/>
      <c r="D17" s="44"/>
      <c r="E17" s="28">
        <f t="shared" si="1"/>
        <v>0</v>
      </c>
      <c r="F17" s="28"/>
      <c r="G17" s="9"/>
    </row>
    <row r="18" spans="1:7" s="11" customFormat="1" ht="15" customHeight="1" x14ac:dyDescent="0.2">
      <c r="A18" s="9">
        <v>119</v>
      </c>
      <c r="B18" s="46" t="s">
        <v>115</v>
      </c>
      <c r="C18" s="45"/>
      <c r="D18" s="44"/>
      <c r="E18" s="28">
        <f t="shared" si="1"/>
        <v>0</v>
      </c>
      <c r="F18" s="28"/>
      <c r="G18" s="9"/>
    </row>
    <row r="19" spans="1:7" s="11" customFormat="1" ht="15" customHeight="1" x14ac:dyDescent="0.2">
      <c r="A19" s="9">
        <v>120</v>
      </c>
      <c r="B19" s="46" t="s">
        <v>116</v>
      </c>
      <c r="C19" s="45"/>
      <c r="D19" s="44"/>
      <c r="E19" s="28">
        <f t="shared" si="1"/>
        <v>0</v>
      </c>
      <c r="F19" s="28"/>
      <c r="G19" s="9"/>
    </row>
    <row r="20" spans="1:7" s="11" customFormat="1" ht="15" customHeight="1" x14ac:dyDescent="0.2">
      <c r="A20" s="9">
        <v>121</v>
      </c>
      <c r="B20" s="62" t="s">
        <v>33</v>
      </c>
      <c r="C20" s="63"/>
      <c r="D20" s="64"/>
      <c r="E20" s="34">
        <f t="shared" si="1"/>
        <v>0</v>
      </c>
      <c r="F20" s="34"/>
      <c r="G20" s="9"/>
    </row>
    <row r="22" spans="1:7" ht="13.5" thickBot="1" x14ac:dyDescent="0.25">
      <c r="B22" s="13" t="s">
        <v>117</v>
      </c>
      <c r="C22" s="74">
        <f>SUM(C6:C21)</f>
        <v>0</v>
      </c>
      <c r="D22" s="74">
        <f>SUM(D6:D21)</f>
        <v>0</v>
      </c>
      <c r="E22" s="74">
        <f>SUM(E6:E21)</f>
        <v>0</v>
      </c>
    </row>
    <row r="24" spans="1:7" s="15" customFormat="1" ht="20.100000000000001" customHeight="1" x14ac:dyDescent="0.25">
      <c r="A24" s="14" t="s">
        <v>118</v>
      </c>
      <c r="B24" s="49" t="s">
        <v>87</v>
      </c>
    </row>
    <row r="25" spans="1:7" s="11" customFormat="1" ht="12" customHeight="1" x14ac:dyDescent="0.2">
      <c r="A25" s="51"/>
      <c r="B25" s="31"/>
      <c r="C25" s="31"/>
      <c r="D25" s="37"/>
      <c r="E25" s="31"/>
      <c r="F25" s="31"/>
      <c r="G25" s="9"/>
    </row>
    <row r="26" spans="1:7" s="11" customFormat="1" ht="12" customHeight="1" x14ac:dyDescent="0.2">
      <c r="A26" s="53" t="s">
        <v>103</v>
      </c>
      <c r="B26" s="28"/>
      <c r="C26" s="28"/>
      <c r="D26" s="38"/>
      <c r="E26" s="30"/>
      <c r="F26" s="28"/>
      <c r="G26" s="9"/>
    </row>
    <row r="27" spans="1:7" s="11" customFormat="1" ht="12" customHeight="1" x14ac:dyDescent="0.2">
      <c r="A27" s="52" t="s">
        <v>83</v>
      </c>
      <c r="B27" s="32" t="s">
        <v>84</v>
      </c>
      <c r="C27" s="35" t="s">
        <v>85</v>
      </c>
      <c r="D27" s="39" t="str">
        <f>D4</f>
        <v>Final cost</v>
      </c>
      <c r="E27" s="39" t="str">
        <f>E4</f>
        <v>Variance</v>
      </c>
      <c r="F27" s="87" t="s">
        <v>196</v>
      </c>
      <c r="G27" s="9"/>
    </row>
    <row r="28" spans="1:7" s="11" customFormat="1" ht="12" customHeight="1" x14ac:dyDescent="0.2">
      <c r="A28" s="55"/>
      <c r="B28" s="6"/>
      <c r="C28" s="21"/>
      <c r="D28" s="22"/>
      <c r="G28" s="9"/>
    </row>
    <row r="29" spans="1:7" s="11" customFormat="1" ht="15" customHeight="1" x14ac:dyDescent="0.2">
      <c r="A29" s="9">
        <v>210</v>
      </c>
      <c r="B29" s="41" t="s">
        <v>119</v>
      </c>
      <c r="C29" s="42"/>
      <c r="D29" s="41"/>
      <c r="E29" s="31">
        <f>C29-D29</f>
        <v>0</v>
      </c>
      <c r="F29" s="31"/>
      <c r="G29" s="9"/>
    </row>
    <row r="30" spans="1:7" s="11" customFormat="1" ht="15" customHeight="1" x14ac:dyDescent="0.2">
      <c r="A30" s="9">
        <v>211</v>
      </c>
      <c r="B30" s="44" t="s">
        <v>120</v>
      </c>
      <c r="C30" s="45"/>
      <c r="D30" s="44"/>
      <c r="E30" s="28">
        <f t="shared" ref="E30:E41" si="2">C30-D30</f>
        <v>0</v>
      </c>
      <c r="F30" s="28"/>
      <c r="G30" s="9"/>
    </row>
    <row r="31" spans="1:7" s="11" customFormat="1" ht="15" customHeight="1" x14ac:dyDescent="0.2">
      <c r="A31" s="9">
        <v>212</v>
      </c>
      <c r="B31" s="46" t="s">
        <v>121</v>
      </c>
      <c r="C31" s="45"/>
      <c r="D31" s="44"/>
      <c r="E31" s="28">
        <f t="shared" si="2"/>
        <v>0</v>
      </c>
      <c r="F31" s="28"/>
      <c r="G31" s="9"/>
    </row>
    <row r="32" spans="1:7" s="11" customFormat="1" ht="15" customHeight="1" x14ac:dyDescent="0.2">
      <c r="A32" s="9">
        <v>213</v>
      </c>
      <c r="B32" s="46" t="s">
        <v>122</v>
      </c>
      <c r="C32" s="45"/>
      <c r="D32" s="44"/>
      <c r="E32" s="28">
        <f t="shared" si="2"/>
        <v>0</v>
      </c>
      <c r="F32" s="28"/>
      <c r="G32" s="9"/>
    </row>
    <row r="33" spans="1:7" s="11" customFormat="1" ht="15" customHeight="1" x14ac:dyDescent="0.2">
      <c r="A33" s="9">
        <v>214</v>
      </c>
      <c r="B33" s="46" t="s">
        <v>123</v>
      </c>
      <c r="C33" s="45"/>
      <c r="D33" s="44"/>
      <c r="E33" s="28">
        <f t="shared" si="2"/>
        <v>0</v>
      </c>
      <c r="F33" s="28"/>
      <c r="G33" s="9"/>
    </row>
    <row r="34" spans="1:7" s="11" customFormat="1" ht="15" customHeight="1" x14ac:dyDescent="0.2">
      <c r="A34" s="9">
        <v>215</v>
      </c>
      <c r="B34" s="44" t="s">
        <v>124</v>
      </c>
      <c r="C34" s="45"/>
      <c r="D34" s="44"/>
      <c r="E34" s="28">
        <f t="shared" si="2"/>
        <v>0</v>
      </c>
      <c r="F34" s="28"/>
      <c r="G34" s="9"/>
    </row>
    <row r="35" spans="1:7" s="11" customFormat="1" ht="15" customHeight="1" x14ac:dyDescent="0.2">
      <c r="A35" s="9">
        <v>216</v>
      </c>
      <c r="B35" s="46" t="s">
        <v>125</v>
      </c>
      <c r="C35" s="45"/>
      <c r="D35" s="44"/>
      <c r="E35" s="28">
        <f t="shared" si="2"/>
        <v>0</v>
      </c>
      <c r="F35" s="28"/>
      <c r="G35" s="9"/>
    </row>
    <row r="36" spans="1:7" s="11" customFormat="1" ht="15" customHeight="1" x14ac:dyDescent="0.2">
      <c r="A36" s="9">
        <v>217</v>
      </c>
      <c r="B36" s="46" t="s">
        <v>126</v>
      </c>
      <c r="C36" s="45"/>
      <c r="D36" s="44"/>
      <c r="E36" s="28">
        <f t="shared" si="2"/>
        <v>0</v>
      </c>
      <c r="F36" s="28"/>
      <c r="G36" s="9"/>
    </row>
    <row r="37" spans="1:7" s="11" customFormat="1" ht="15" customHeight="1" x14ac:dyDescent="0.2">
      <c r="A37" s="9">
        <v>218</v>
      </c>
      <c r="B37" s="46" t="s">
        <v>127</v>
      </c>
      <c r="C37" s="45"/>
      <c r="D37" s="44"/>
      <c r="E37" s="28">
        <f t="shared" si="2"/>
        <v>0</v>
      </c>
      <c r="F37" s="28"/>
      <c r="G37" s="9"/>
    </row>
    <row r="38" spans="1:7" s="11" customFormat="1" ht="15" customHeight="1" x14ac:dyDescent="0.2">
      <c r="A38" s="9">
        <v>219</v>
      </c>
      <c r="B38" s="65" t="s">
        <v>128</v>
      </c>
      <c r="C38" s="60"/>
      <c r="D38" s="61"/>
      <c r="E38" s="28">
        <f t="shared" si="2"/>
        <v>0</v>
      </c>
      <c r="F38" s="28"/>
      <c r="G38" s="9"/>
    </row>
    <row r="39" spans="1:7" s="11" customFormat="1" ht="15" customHeight="1" x14ac:dyDescent="0.2">
      <c r="A39" s="9">
        <v>220</v>
      </c>
      <c r="B39" s="65" t="s">
        <v>80</v>
      </c>
      <c r="C39" s="60"/>
      <c r="D39" s="61"/>
      <c r="E39" s="28">
        <f t="shared" si="2"/>
        <v>0</v>
      </c>
      <c r="F39" s="28"/>
      <c r="G39" s="9"/>
    </row>
    <row r="40" spans="1:7" s="11" customFormat="1" ht="15" customHeight="1" x14ac:dyDescent="0.2">
      <c r="A40" s="9">
        <v>221</v>
      </c>
      <c r="B40" s="65" t="s">
        <v>129</v>
      </c>
      <c r="C40" s="60"/>
      <c r="D40" s="61"/>
      <c r="E40" s="28">
        <f t="shared" si="2"/>
        <v>0</v>
      </c>
      <c r="F40" s="28"/>
      <c r="G40" s="9"/>
    </row>
    <row r="41" spans="1:7" s="11" customFormat="1" ht="15" customHeight="1" x14ac:dyDescent="0.2">
      <c r="A41" s="9">
        <v>222</v>
      </c>
      <c r="B41" s="62" t="s">
        <v>60</v>
      </c>
      <c r="C41" s="63"/>
      <c r="D41" s="64"/>
      <c r="E41" s="34">
        <f t="shared" si="2"/>
        <v>0</v>
      </c>
      <c r="F41" s="34"/>
      <c r="G41" s="9"/>
    </row>
    <row r="43" spans="1:7" ht="13.5" thickBot="1" x14ac:dyDescent="0.25">
      <c r="B43" s="13" t="s">
        <v>130</v>
      </c>
      <c r="C43" s="74">
        <f>SUM(C29:C42)</f>
        <v>0</v>
      </c>
      <c r="D43" s="74">
        <f>SUM(D29:D42)</f>
        <v>0</v>
      </c>
      <c r="E43" s="74">
        <f>SUM(E29:E42)</f>
        <v>0</v>
      </c>
    </row>
    <row r="45" spans="1:7" s="15" customFormat="1" ht="20.100000000000001" customHeight="1" x14ac:dyDescent="0.25">
      <c r="A45" s="14" t="s">
        <v>131</v>
      </c>
      <c r="B45" s="49" t="s">
        <v>132</v>
      </c>
    </row>
    <row r="46" spans="1:7" s="11" customFormat="1" ht="12" customHeight="1" x14ac:dyDescent="0.2">
      <c r="A46" s="51"/>
      <c r="B46" s="31"/>
      <c r="C46" s="31"/>
      <c r="D46" s="37"/>
      <c r="E46" s="31"/>
      <c r="F46" s="31"/>
      <c r="G46" s="9"/>
    </row>
    <row r="47" spans="1:7" s="11" customFormat="1" ht="12" customHeight="1" x14ac:dyDescent="0.2">
      <c r="A47" s="53" t="s">
        <v>103</v>
      </c>
      <c r="B47" s="28"/>
      <c r="C47" s="28"/>
      <c r="D47" s="38"/>
      <c r="E47" s="30"/>
      <c r="F47" s="28"/>
      <c r="G47" s="9"/>
    </row>
    <row r="48" spans="1:7" s="11" customFormat="1" ht="12" customHeight="1" x14ac:dyDescent="0.2">
      <c r="A48" s="52" t="s">
        <v>83</v>
      </c>
      <c r="B48" s="32" t="s">
        <v>84</v>
      </c>
      <c r="C48" s="35" t="s">
        <v>85</v>
      </c>
      <c r="D48" s="39" t="str">
        <f>D4</f>
        <v>Final cost</v>
      </c>
      <c r="E48" s="39" t="str">
        <f>E4</f>
        <v>Variance</v>
      </c>
      <c r="F48" s="87" t="s">
        <v>196</v>
      </c>
      <c r="G48" s="9"/>
    </row>
    <row r="49" spans="1:7" s="11" customFormat="1" ht="12" customHeight="1" x14ac:dyDescent="0.2">
      <c r="A49" s="55"/>
      <c r="B49" s="6"/>
      <c r="C49" s="21"/>
      <c r="D49" s="22"/>
      <c r="G49" s="9"/>
    </row>
    <row r="50" spans="1:7" s="11" customFormat="1" ht="15" customHeight="1" x14ac:dyDescent="0.2">
      <c r="A50" s="9">
        <v>310</v>
      </c>
      <c r="B50" s="41" t="s">
        <v>133</v>
      </c>
      <c r="C50" s="42"/>
      <c r="D50" s="41"/>
      <c r="E50" s="88">
        <f>C50-D50</f>
        <v>0</v>
      </c>
      <c r="F50" s="31"/>
      <c r="G50" s="9"/>
    </row>
    <row r="51" spans="1:7" s="11" customFormat="1" ht="15" customHeight="1" x14ac:dyDescent="0.2">
      <c r="A51" s="9">
        <v>311</v>
      </c>
      <c r="B51" s="44" t="s">
        <v>134</v>
      </c>
      <c r="C51" s="45"/>
      <c r="D51" s="44"/>
      <c r="E51" s="89">
        <f t="shared" ref="E51:E59" si="3">C51-D51</f>
        <v>0</v>
      </c>
      <c r="F51" s="28"/>
      <c r="G51" s="9"/>
    </row>
    <row r="52" spans="1:7" s="11" customFormat="1" ht="15" customHeight="1" x14ac:dyDescent="0.2">
      <c r="A52" s="9">
        <v>312</v>
      </c>
      <c r="B52" s="46" t="s">
        <v>135</v>
      </c>
      <c r="C52" s="45"/>
      <c r="D52" s="44"/>
      <c r="E52" s="89">
        <f t="shared" si="3"/>
        <v>0</v>
      </c>
      <c r="F52" s="28"/>
      <c r="G52" s="9"/>
    </row>
    <row r="53" spans="1:7" s="11" customFormat="1" ht="15" customHeight="1" x14ac:dyDescent="0.2">
      <c r="A53" s="9">
        <v>313</v>
      </c>
      <c r="B53" s="46" t="s">
        <v>136</v>
      </c>
      <c r="C53" s="45"/>
      <c r="D53" s="44"/>
      <c r="E53" s="89">
        <f t="shared" si="3"/>
        <v>0</v>
      </c>
      <c r="F53" s="28"/>
      <c r="G53" s="9"/>
    </row>
    <row r="54" spans="1:7" s="11" customFormat="1" ht="15" customHeight="1" x14ac:dyDescent="0.2">
      <c r="A54" s="9">
        <v>314</v>
      </c>
      <c r="B54" s="46" t="s">
        <v>137</v>
      </c>
      <c r="C54" s="45"/>
      <c r="D54" s="44"/>
      <c r="E54" s="89">
        <f t="shared" si="3"/>
        <v>0</v>
      </c>
      <c r="F54" s="28"/>
      <c r="G54" s="9"/>
    </row>
    <row r="55" spans="1:7" s="11" customFormat="1" ht="15" customHeight="1" x14ac:dyDescent="0.2">
      <c r="A55" s="9">
        <v>315</v>
      </c>
      <c r="B55" s="44" t="s">
        <v>138</v>
      </c>
      <c r="C55" s="45"/>
      <c r="D55" s="44"/>
      <c r="E55" s="89">
        <f t="shared" si="3"/>
        <v>0</v>
      </c>
      <c r="F55" s="28"/>
      <c r="G55" s="9"/>
    </row>
    <row r="56" spans="1:7" s="11" customFormat="1" ht="15" customHeight="1" x14ac:dyDescent="0.2">
      <c r="A56" s="9">
        <v>316</v>
      </c>
      <c r="B56" s="46" t="s">
        <v>139</v>
      </c>
      <c r="C56" s="45"/>
      <c r="D56" s="44"/>
      <c r="E56" s="89">
        <f t="shared" si="3"/>
        <v>0</v>
      </c>
      <c r="F56" s="28"/>
      <c r="G56" s="9"/>
    </row>
    <row r="57" spans="1:7" s="11" customFormat="1" ht="15" customHeight="1" x14ac:dyDescent="0.2">
      <c r="A57" s="9">
        <v>317</v>
      </c>
      <c r="B57" s="46" t="s">
        <v>140</v>
      </c>
      <c r="C57" s="45"/>
      <c r="D57" s="44"/>
      <c r="E57" s="89">
        <f t="shared" si="3"/>
        <v>0</v>
      </c>
      <c r="F57" s="28"/>
      <c r="G57" s="9"/>
    </row>
    <row r="58" spans="1:7" s="11" customFormat="1" ht="15" customHeight="1" x14ac:dyDescent="0.2">
      <c r="A58" s="9">
        <v>318</v>
      </c>
      <c r="B58" s="46" t="s">
        <v>141</v>
      </c>
      <c r="C58" s="45"/>
      <c r="D58" s="44"/>
      <c r="E58" s="89">
        <f t="shared" si="3"/>
        <v>0</v>
      </c>
      <c r="F58" s="28"/>
      <c r="G58" s="9"/>
    </row>
    <row r="59" spans="1:7" s="11" customFormat="1" ht="15" customHeight="1" x14ac:dyDescent="0.2">
      <c r="A59" s="9">
        <v>319</v>
      </c>
      <c r="B59" s="62" t="s">
        <v>60</v>
      </c>
      <c r="C59" s="63"/>
      <c r="D59" s="64"/>
      <c r="E59" s="90">
        <f t="shared" si="3"/>
        <v>0</v>
      </c>
      <c r="F59" s="34"/>
      <c r="G59" s="9"/>
    </row>
    <row r="61" spans="1:7" ht="13.5" thickBot="1" x14ac:dyDescent="0.25">
      <c r="B61" s="13" t="s">
        <v>142</v>
      </c>
      <c r="C61" s="74">
        <f>SUM(C49:C60)</f>
        <v>0</v>
      </c>
      <c r="D61" s="74">
        <f>SUM(D49:D60)</f>
        <v>0</v>
      </c>
      <c r="E61" s="74">
        <f>SUM(E49:E60)</f>
        <v>0</v>
      </c>
    </row>
    <row r="63" spans="1:7" s="15" customFormat="1" ht="20.100000000000001" customHeight="1" x14ac:dyDescent="0.25">
      <c r="A63" s="14" t="s">
        <v>143</v>
      </c>
      <c r="B63" s="49" t="s">
        <v>89</v>
      </c>
    </row>
    <row r="64" spans="1:7" s="11" customFormat="1" ht="12" customHeight="1" x14ac:dyDescent="0.2">
      <c r="A64" s="51"/>
      <c r="B64" s="31"/>
      <c r="C64" s="31"/>
      <c r="D64" s="37"/>
      <c r="E64" s="31"/>
      <c r="F64" s="31"/>
      <c r="G64" s="9"/>
    </row>
    <row r="65" spans="1:7" s="11" customFormat="1" ht="12" customHeight="1" x14ac:dyDescent="0.2">
      <c r="A65" s="53" t="s">
        <v>103</v>
      </c>
      <c r="B65" s="28"/>
      <c r="C65" s="28"/>
      <c r="D65" s="38"/>
      <c r="E65" s="30"/>
      <c r="F65" s="28"/>
      <c r="G65" s="9"/>
    </row>
    <row r="66" spans="1:7" s="11" customFormat="1" ht="12" customHeight="1" x14ac:dyDescent="0.2">
      <c r="A66" s="52" t="s">
        <v>83</v>
      </c>
      <c r="B66" s="32" t="s">
        <v>84</v>
      </c>
      <c r="C66" s="35" t="s">
        <v>85</v>
      </c>
      <c r="D66" s="39" t="str">
        <f>D4</f>
        <v>Final cost</v>
      </c>
      <c r="E66" s="39" t="str">
        <f>E4</f>
        <v>Variance</v>
      </c>
      <c r="F66" s="87" t="s">
        <v>196</v>
      </c>
      <c r="G66" s="9"/>
    </row>
    <row r="67" spans="1:7" s="11" customFormat="1" ht="12" customHeight="1" x14ac:dyDescent="0.2">
      <c r="A67" s="55"/>
      <c r="B67" s="6"/>
      <c r="C67" s="21"/>
      <c r="D67" s="22"/>
      <c r="G67" s="9"/>
    </row>
    <row r="68" spans="1:7" s="11" customFormat="1" ht="15" customHeight="1" x14ac:dyDescent="0.2">
      <c r="A68" s="9">
        <v>410</v>
      </c>
      <c r="B68" s="41" t="s">
        <v>144</v>
      </c>
      <c r="C68" s="42"/>
      <c r="D68" s="41"/>
      <c r="E68" s="88">
        <f>C68-D68</f>
        <v>0</v>
      </c>
      <c r="F68" s="31"/>
      <c r="G68" s="9"/>
    </row>
    <row r="69" spans="1:7" s="11" customFormat="1" ht="15" customHeight="1" x14ac:dyDescent="0.2">
      <c r="A69" s="9">
        <v>411</v>
      </c>
      <c r="B69" s="44" t="s">
        <v>120</v>
      </c>
      <c r="C69" s="45"/>
      <c r="D69" s="44"/>
      <c r="E69" s="89">
        <f t="shared" ref="E69:E77" si="4">C69-D69</f>
        <v>0</v>
      </c>
      <c r="F69" s="28"/>
      <c r="G69" s="9"/>
    </row>
    <row r="70" spans="1:7" s="11" customFormat="1" ht="15" customHeight="1" x14ac:dyDescent="0.2">
      <c r="A70" s="9">
        <v>412</v>
      </c>
      <c r="B70" s="46" t="s">
        <v>145</v>
      </c>
      <c r="C70" s="45"/>
      <c r="D70" s="44"/>
      <c r="E70" s="89">
        <f t="shared" si="4"/>
        <v>0</v>
      </c>
      <c r="F70" s="28"/>
      <c r="G70" s="9"/>
    </row>
    <row r="71" spans="1:7" s="11" customFormat="1" ht="15" customHeight="1" x14ac:dyDescent="0.2">
      <c r="A71" s="9">
        <v>413</v>
      </c>
      <c r="B71" s="46" t="s">
        <v>146</v>
      </c>
      <c r="C71" s="45"/>
      <c r="D71" s="44"/>
      <c r="E71" s="89">
        <f t="shared" si="4"/>
        <v>0</v>
      </c>
      <c r="F71" s="28"/>
      <c r="G71" s="9"/>
    </row>
    <row r="72" spans="1:7" s="11" customFormat="1" ht="15" customHeight="1" x14ac:dyDescent="0.2">
      <c r="A72" s="9">
        <v>414</v>
      </c>
      <c r="B72" s="46" t="s">
        <v>147</v>
      </c>
      <c r="C72" s="45"/>
      <c r="D72" s="44"/>
      <c r="E72" s="89">
        <f t="shared" si="4"/>
        <v>0</v>
      </c>
      <c r="F72" s="28"/>
      <c r="G72" s="9"/>
    </row>
    <row r="73" spans="1:7" s="11" customFormat="1" ht="15" customHeight="1" x14ac:dyDescent="0.2">
      <c r="A73" s="9">
        <v>415</v>
      </c>
      <c r="B73" s="44" t="s">
        <v>148</v>
      </c>
      <c r="C73" s="45"/>
      <c r="D73" s="44"/>
      <c r="E73" s="89">
        <f t="shared" si="4"/>
        <v>0</v>
      </c>
      <c r="F73" s="28"/>
      <c r="G73" s="9"/>
    </row>
    <row r="74" spans="1:7" s="11" customFormat="1" ht="15" customHeight="1" x14ac:dyDescent="0.2">
      <c r="A74" s="9">
        <v>416</v>
      </c>
      <c r="B74" s="46" t="s">
        <v>149</v>
      </c>
      <c r="C74" s="45"/>
      <c r="D74" s="44"/>
      <c r="E74" s="89">
        <f t="shared" si="4"/>
        <v>0</v>
      </c>
      <c r="F74" s="28"/>
      <c r="G74" s="9"/>
    </row>
    <row r="75" spans="1:7" s="11" customFormat="1" ht="15" customHeight="1" x14ac:dyDescent="0.2">
      <c r="A75" s="9">
        <v>417</v>
      </c>
      <c r="B75" s="46" t="s">
        <v>150</v>
      </c>
      <c r="C75" s="45"/>
      <c r="D75" s="44"/>
      <c r="E75" s="89">
        <f t="shared" si="4"/>
        <v>0</v>
      </c>
      <c r="F75" s="28"/>
      <c r="G75" s="9"/>
    </row>
    <row r="76" spans="1:7" s="11" customFormat="1" ht="15" customHeight="1" x14ac:dyDescent="0.2">
      <c r="A76" s="9">
        <v>418</v>
      </c>
      <c r="B76" s="46" t="s">
        <v>149</v>
      </c>
      <c r="C76" s="45"/>
      <c r="D76" s="44"/>
      <c r="E76" s="89">
        <f t="shared" si="4"/>
        <v>0</v>
      </c>
      <c r="F76" s="28"/>
      <c r="G76" s="9"/>
    </row>
    <row r="77" spans="1:7" s="11" customFormat="1" ht="15" customHeight="1" x14ac:dyDescent="0.2">
      <c r="A77" s="9">
        <v>419</v>
      </c>
      <c r="B77" s="62" t="s">
        <v>151</v>
      </c>
      <c r="C77" s="63"/>
      <c r="D77" s="64"/>
      <c r="E77" s="90">
        <f t="shared" si="4"/>
        <v>0</v>
      </c>
      <c r="F77" s="34"/>
      <c r="G77" s="9"/>
    </row>
    <row r="79" spans="1:7" ht="13.5" thickBot="1" x14ac:dyDescent="0.25">
      <c r="B79" s="13" t="s">
        <v>152</v>
      </c>
      <c r="C79" s="74">
        <f>SUM(C67:C78)</f>
        <v>0</v>
      </c>
      <c r="D79" s="74">
        <f>SUM(D67:D78)</f>
        <v>0</v>
      </c>
      <c r="E79" s="74">
        <f>SUM(E67:E78)</f>
        <v>0</v>
      </c>
    </row>
    <row r="81" spans="1:7" s="15" customFormat="1" ht="20.100000000000001" customHeight="1" x14ac:dyDescent="0.25">
      <c r="A81" s="14" t="s">
        <v>153</v>
      </c>
      <c r="B81" s="49" t="s">
        <v>90</v>
      </c>
    </row>
    <row r="82" spans="1:7" s="11" customFormat="1" ht="12" customHeight="1" x14ac:dyDescent="0.2">
      <c r="A82" s="51"/>
      <c r="B82" s="31"/>
      <c r="C82" s="31"/>
      <c r="D82" s="37"/>
      <c r="E82" s="31"/>
      <c r="F82" s="31"/>
      <c r="G82" s="9"/>
    </row>
    <row r="83" spans="1:7" s="11" customFormat="1" ht="12" customHeight="1" x14ac:dyDescent="0.2">
      <c r="A83" s="53" t="s">
        <v>103</v>
      </c>
      <c r="B83" s="28"/>
      <c r="C83" s="28"/>
      <c r="D83" s="38"/>
      <c r="E83" s="30"/>
      <c r="F83" s="28"/>
      <c r="G83" s="9"/>
    </row>
    <row r="84" spans="1:7" s="11" customFormat="1" ht="12" customHeight="1" x14ac:dyDescent="0.2">
      <c r="A84" s="52" t="s">
        <v>83</v>
      </c>
      <c r="B84" s="32" t="s">
        <v>84</v>
      </c>
      <c r="C84" s="35" t="s">
        <v>85</v>
      </c>
      <c r="D84" s="39" t="str">
        <f>D4</f>
        <v>Final cost</v>
      </c>
      <c r="E84" s="39" t="str">
        <f>E4</f>
        <v>Variance</v>
      </c>
      <c r="F84" s="87" t="s">
        <v>196</v>
      </c>
      <c r="G84" s="9"/>
    </row>
    <row r="85" spans="1:7" s="11" customFormat="1" ht="12" customHeight="1" x14ac:dyDescent="0.2">
      <c r="A85" s="55"/>
      <c r="B85" s="6"/>
      <c r="C85" s="21"/>
      <c r="D85" s="22"/>
      <c r="G85" s="9"/>
    </row>
    <row r="86" spans="1:7" s="11" customFormat="1" ht="15" customHeight="1" x14ac:dyDescent="0.2">
      <c r="A86" s="9">
        <v>510</v>
      </c>
      <c r="B86" s="41" t="s">
        <v>119</v>
      </c>
      <c r="C86" s="42"/>
      <c r="D86" s="41"/>
      <c r="E86" s="31">
        <f>C86-D86</f>
        <v>0</v>
      </c>
      <c r="F86" s="31"/>
      <c r="G86" s="9"/>
    </row>
    <row r="87" spans="1:7" s="11" customFormat="1" ht="15" customHeight="1" x14ac:dyDescent="0.2">
      <c r="A87" s="9">
        <v>511</v>
      </c>
      <c r="B87" s="44" t="s">
        <v>154</v>
      </c>
      <c r="C87" s="45"/>
      <c r="D87" s="44"/>
      <c r="E87" s="28">
        <f t="shared" ref="E87:E94" si="5">C87-D87</f>
        <v>0</v>
      </c>
      <c r="F87" s="28"/>
      <c r="G87" s="9"/>
    </row>
    <row r="88" spans="1:7" s="11" customFormat="1" ht="15" customHeight="1" x14ac:dyDescent="0.2">
      <c r="A88" s="9">
        <v>512</v>
      </c>
      <c r="B88" s="46" t="s">
        <v>120</v>
      </c>
      <c r="C88" s="45"/>
      <c r="D88" s="44"/>
      <c r="E88" s="28">
        <f t="shared" si="5"/>
        <v>0</v>
      </c>
      <c r="F88" s="28"/>
      <c r="G88" s="9"/>
    </row>
    <row r="89" spans="1:7" s="11" customFormat="1" ht="15" customHeight="1" x14ac:dyDescent="0.2">
      <c r="A89" s="9">
        <v>513</v>
      </c>
      <c r="B89" s="46" t="s">
        <v>122</v>
      </c>
      <c r="C89" s="45"/>
      <c r="D89" s="44"/>
      <c r="E89" s="28">
        <f t="shared" si="5"/>
        <v>0</v>
      </c>
      <c r="F89" s="28"/>
      <c r="G89" s="9"/>
    </row>
    <row r="90" spans="1:7" s="11" customFormat="1" ht="15" customHeight="1" x14ac:dyDescent="0.2">
      <c r="A90" s="9">
        <v>514</v>
      </c>
      <c r="B90" s="46" t="s">
        <v>121</v>
      </c>
      <c r="C90" s="45"/>
      <c r="D90" s="44"/>
      <c r="E90" s="28">
        <f t="shared" si="5"/>
        <v>0</v>
      </c>
      <c r="F90" s="28"/>
      <c r="G90" s="9"/>
    </row>
    <row r="91" spans="1:7" s="11" customFormat="1" ht="15" customHeight="1" x14ac:dyDescent="0.2">
      <c r="A91" s="9">
        <v>515</v>
      </c>
      <c r="B91" s="44" t="s">
        <v>154</v>
      </c>
      <c r="C91" s="45"/>
      <c r="D91" s="44"/>
      <c r="E91" s="28">
        <f t="shared" si="5"/>
        <v>0</v>
      </c>
      <c r="F91" s="28"/>
      <c r="G91" s="9"/>
    </row>
    <row r="92" spans="1:7" s="11" customFormat="1" ht="15" customHeight="1" x14ac:dyDescent="0.2">
      <c r="A92" s="9">
        <v>516</v>
      </c>
      <c r="B92" s="33" t="s">
        <v>145</v>
      </c>
      <c r="C92" s="45"/>
      <c r="D92" s="44"/>
      <c r="E92" s="28">
        <f t="shared" si="5"/>
        <v>0</v>
      </c>
      <c r="F92" s="28"/>
      <c r="G92" s="9"/>
    </row>
    <row r="93" spans="1:7" s="11" customFormat="1" ht="23.25" customHeight="1" x14ac:dyDescent="0.2">
      <c r="A93" s="9"/>
      <c r="B93" s="97" t="s">
        <v>187</v>
      </c>
      <c r="C93" s="60"/>
      <c r="D93" s="61"/>
      <c r="E93" s="28">
        <f t="shared" si="5"/>
        <v>0</v>
      </c>
      <c r="F93" s="28"/>
      <c r="G93" s="9"/>
    </row>
    <row r="94" spans="1:7" s="11" customFormat="1" ht="15" customHeight="1" x14ac:dyDescent="0.2">
      <c r="A94" s="9">
        <v>517</v>
      </c>
      <c r="B94" s="62" t="s">
        <v>151</v>
      </c>
      <c r="C94" s="63"/>
      <c r="D94" s="64"/>
      <c r="E94" s="34">
        <f t="shared" si="5"/>
        <v>0</v>
      </c>
      <c r="F94" s="34"/>
      <c r="G94" s="9"/>
    </row>
    <row r="95" spans="1:7" s="11" customFormat="1" x14ac:dyDescent="0.2"/>
    <row r="96" spans="1:7" s="11" customFormat="1" ht="13.5" thickBot="1" x14ac:dyDescent="0.25">
      <c r="B96" s="67" t="s">
        <v>155</v>
      </c>
      <c r="C96" s="74">
        <f>SUM(C85:C95)</f>
        <v>0</v>
      </c>
      <c r="D96" s="74">
        <f>SUM(D85:D95)</f>
        <v>0</v>
      </c>
      <c r="E96" s="74">
        <f>SUM(E85:E95)</f>
        <v>0</v>
      </c>
    </row>
    <row r="97" spans="1:8" x14ac:dyDescent="0.2">
      <c r="F97" s="11"/>
      <c r="G97" s="11"/>
    </row>
    <row r="98" spans="1:8" s="15" customFormat="1" ht="20.100000000000001" customHeight="1" x14ac:dyDescent="0.25">
      <c r="A98" s="14" t="s">
        <v>156</v>
      </c>
      <c r="B98" s="49" t="s">
        <v>91</v>
      </c>
      <c r="F98" s="11"/>
      <c r="G98" s="19"/>
    </row>
    <row r="99" spans="1:8" s="11" customFormat="1" ht="12" customHeight="1" x14ac:dyDescent="0.2">
      <c r="A99" s="51"/>
      <c r="B99" s="31"/>
      <c r="C99" s="31"/>
      <c r="D99" s="37"/>
      <c r="E99" s="31"/>
      <c r="F99" s="31"/>
      <c r="G99" s="9"/>
    </row>
    <row r="100" spans="1:8" s="11" customFormat="1" ht="12" customHeight="1" x14ac:dyDescent="0.2">
      <c r="A100" s="53" t="s">
        <v>103</v>
      </c>
      <c r="B100" s="28"/>
      <c r="C100" s="28"/>
      <c r="D100" s="38"/>
      <c r="E100" s="30"/>
      <c r="F100" s="28"/>
      <c r="G100" s="9"/>
    </row>
    <row r="101" spans="1:8" s="11" customFormat="1" ht="12" customHeight="1" x14ac:dyDescent="0.2">
      <c r="A101" s="52" t="s">
        <v>83</v>
      </c>
      <c r="B101" s="32" t="s">
        <v>84</v>
      </c>
      <c r="C101" s="35" t="s">
        <v>85</v>
      </c>
      <c r="D101" s="39" t="str">
        <f>D4</f>
        <v>Final cost</v>
      </c>
      <c r="E101" s="39" t="str">
        <f>E4</f>
        <v>Variance</v>
      </c>
      <c r="F101" s="87" t="s">
        <v>196</v>
      </c>
      <c r="G101" s="9"/>
    </row>
    <row r="102" spans="1:8" s="11" customFormat="1" ht="12" customHeight="1" x14ac:dyDescent="0.2">
      <c r="A102" s="55"/>
      <c r="B102" s="6"/>
      <c r="C102" s="21"/>
      <c r="D102" s="22"/>
      <c r="G102" s="9"/>
    </row>
    <row r="103" spans="1:8" s="11" customFormat="1" ht="15" customHeight="1" x14ac:dyDescent="0.2">
      <c r="A103" s="9">
        <v>610</v>
      </c>
      <c r="B103" s="41" t="s">
        <v>157</v>
      </c>
      <c r="C103" s="42"/>
      <c r="D103" s="41"/>
      <c r="E103" s="31">
        <f>C103-D103</f>
        <v>0</v>
      </c>
      <c r="F103" s="31"/>
      <c r="G103" s="9"/>
      <c r="H103" s="25"/>
    </row>
    <row r="104" spans="1:8" s="11" customFormat="1" ht="15" customHeight="1" x14ac:dyDescent="0.2">
      <c r="A104" s="9">
        <v>611</v>
      </c>
      <c r="B104" s="44" t="s">
        <v>158</v>
      </c>
      <c r="C104" s="45"/>
      <c r="D104" s="44"/>
      <c r="E104" s="28">
        <f t="shared" ref="E104:E115" si="6">C104-D104</f>
        <v>0</v>
      </c>
      <c r="F104" s="28"/>
      <c r="G104" s="9"/>
      <c r="H104" s="25"/>
    </row>
    <row r="105" spans="1:8" s="11" customFormat="1" ht="15" customHeight="1" x14ac:dyDescent="0.2">
      <c r="A105" s="9"/>
      <c r="B105" s="46" t="s">
        <v>159</v>
      </c>
      <c r="C105" s="45"/>
      <c r="D105" s="44"/>
      <c r="E105" s="28">
        <f t="shared" si="6"/>
        <v>0</v>
      </c>
      <c r="F105" s="28"/>
      <c r="G105" s="9"/>
      <c r="H105" s="25"/>
    </row>
    <row r="106" spans="1:8" s="11" customFormat="1" ht="15" customHeight="1" x14ac:dyDescent="0.2">
      <c r="A106" s="9"/>
      <c r="B106" s="68" t="s">
        <v>160</v>
      </c>
      <c r="C106" s="60"/>
      <c r="D106" s="61"/>
      <c r="E106" s="28">
        <f t="shared" si="6"/>
        <v>0</v>
      </c>
      <c r="F106" s="28"/>
      <c r="G106" s="9"/>
      <c r="H106" s="25"/>
    </row>
    <row r="107" spans="1:8" s="11" customFormat="1" ht="15" customHeight="1" x14ac:dyDescent="0.2">
      <c r="A107" s="9"/>
      <c r="B107" s="66" t="s">
        <v>161</v>
      </c>
      <c r="C107" s="36"/>
      <c r="D107" s="28"/>
      <c r="E107" s="28">
        <f t="shared" si="6"/>
        <v>0</v>
      </c>
      <c r="F107" s="28"/>
      <c r="G107" s="9"/>
    </row>
    <row r="108" spans="1:8" s="11" customFormat="1" ht="15" customHeight="1" x14ac:dyDescent="0.2">
      <c r="A108" s="9"/>
      <c r="B108" s="69" t="s">
        <v>162</v>
      </c>
      <c r="C108" s="36"/>
      <c r="D108" s="28"/>
      <c r="E108" s="28">
        <f t="shared" si="6"/>
        <v>0</v>
      </c>
      <c r="F108" s="28"/>
      <c r="G108" s="9"/>
    </row>
    <row r="109" spans="1:8" s="11" customFormat="1" ht="15" customHeight="1" x14ac:dyDescent="0.2">
      <c r="A109" s="9"/>
      <c r="B109" s="66" t="s">
        <v>163</v>
      </c>
      <c r="C109" s="36"/>
      <c r="D109" s="28"/>
      <c r="E109" s="28">
        <f t="shared" si="6"/>
        <v>0</v>
      </c>
      <c r="F109" s="28"/>
      <c r="G109" s="9"/>
    </row>
    <row r="110" spans="1:8" s="11" customFormat="1" ht="15" customHeight="1" x14ac:dyDescent="0.2">
      <c r="A110" s="9"/>
      <c r="B110" s="70" t="s">
        <v>164</v>
      </c>
      <c r="C110" s="45"/>
      <c r="D110" s="44"/>
      <c r="E110" s="28">
        <f t="shared" si="6"/>
        <v>0</v>
      </c>
      <c r="F110" s="28"/>
      <c r="G110" s="9"/>
    </row>
    <row r="111" spans="1:8" s="11" customFormat="1" ht="15" customHeight="1" x14ac:dyDescent="0.2">
      <c r="A111" s="9"/>
      <c r="B111" s="71" t="s">
        <v>165</v>
      </c>
      <c r="C111" s="45"/>
      <c r="D111" s="44"/>
      <c r="E111" s="28">
        <f t="shared" si="6"/>
        <v>0</v>
      </c>
      <c r="F111" s="28"/>
      <c r="G111" s="9"/>
    </row>
    <row r="112" spans="1:8" s="11" customFormat="1" ht="15" customHeight="1" x14ac:dyDescent="0.2">
      <c r="A112" s="9"/>
      <c r="B112" s="70" t="s">
        <v>166</v>
      </c>
      <c r="C112" s="45"/>
      <c r="D112" s="44"/>
      <c r="E112" s="28">
        <f t="shared" si="6"/>
        <v>0</v>
      </c>
      <c r="F112" s="28"/>
      <c r="G112" s="9"/>
    </row>
    <row r="113" spans="1:7" s="11" customFormat="1" ht="15" customHeight="1" x14ac:dyDescent="0.2">
      <c r="A113" s="9"/>
      <c r="B113" s="70" t="s">
        <v>167</v>
      </c>
      <c r="C113" s="45"/>
      <c r="D113" s="44"/>
      <c r="E113" s="28">
        <f t="shared" si="6"/>
        <v>0</v>
      </c>
      <c r="F113" s="28"/>
      <c r="G113" s="9"/>
    </row>
    <row r="114" spans="1:7" s="11" customFormat="1" ht="15" customHeight="1" x14ac:dyDescent="0.2">
      <c r="A114" s="9">
        <v>612</v>
      </c>
      <c r="B114" s="71" t="s">
        <v>168</v>
      </c>
      <c r="C114" s="45"/>
      <c r="D114" s="44"/>
      <c r="E114" s="28">
        <f t="shared" si="6"/>
        <v>0</v>
      </c>
      <c r="F114" s="28"/>
      <c r="G114" s="9"/>
    </row>
    <row r="115" spans="1:7" s="11" customFormat="1" ht="15" customHeight="1" x14ac:dyDescent="0.2">
      <c r="A115" s="9">
        <v>613</v>
      </c>
      <c r="B115" s="62" t="s">
        <v>151</v>
      </c>
      <c r="C115" s="63"/>
      <c r="D115" s="64"/>
      <c r="E115" s="34">
        <f t="shared" si="6"/>
        <v>0</v>
      </c>
      <c r="F115" s="34"/>
      <c r="G115" s="9"/>
    </row>
    <row r="116" spans="1:7" s="11" customFormat="1" x14ac:dyDescent="0.2"/>
    <row r="117" spans="1:7" s="11" customFormat="1" ht="13.5" thickBot="1" x14ac:dyDescent="0.25">
      <c r="B117" s="67" t="s">
        <v>169</v>
      </c>
      <c r="C117" s="74">
        <f>SUM(C102:C116)</f>
        <v>0</v>
      </c>
      <c r="D117" s="74">
        <f>SUM(D102:D116)</f>
        <v>0</v>
      </c>
      <c r="E117" s="74">
        <f>SUM(E102:E116)</f>
        <v>0</v>
      </c>
    </row>
    <row r="119" spans="1:7" s="15" customFormat="1" ht="20.100000000000001" customHeight="1" x14ac:dyDescent="0.25">
      <c r="A119" s="14" t="s">
        <v>170</v>
      </c>
      <c r="B119" s="49" t="s">
        <v>92</v>
      </c>
    </row>
    <row r="120" spans="1:7" s="11" customFormat="1" ht="12" customHeight="1" x14ac:dyDescent="0.2">
      <c r="A120" s="51"/>
      <c r="B120" s="31"/>
      <c r="C120" s="31"/>
      <c r="D120" s="37"/>
      <c r="E120" s="31"/>
      <c r="F120" s="31"/>
      <c r="G120" s="9"/>
    </row>
    <row r="121" spans="1:7" s="11" customFormat="1" ht="12" customHeight="1" x14ac:dyDescent="0.2">
      <c r="A121" s="53" t="s">
        <v>103</v>
      </c>
      <c r="B121" s="28"/>
      <c r="C121" s="28"/>
      <c r="D121" s="38"/>
      <c r="E121" s="30"/>
      <c r="F121" s="28"/>
      <c r="G121" s="9"/>
    </row>
    <row r="122" spans="1:7" s="11" customFormat="1" ht="12" customHeight="1" x14ac:dyDescent="0.2">
      <c r="A122" s="52" t="s">
        <v>83</v>
      </c>
      <c r="B122" s="32" t="s">
        <v>84</v>
      </c>
      <c r="C122" s="35" t="s">
        <v>85</v>
      </c>
      <c r="D122" s="39" t="str">
        <f>D4</f>
        <v>Final cost</v>
      </c>
      <c r="E122" s="39" t="str">
        <f>E4</f>
        <v>Variance</v>
      </c>
      <c r="F122" s="87" t="s">
        <v>196</v>
      </c>
      <c r="G122" s="9"/>
    </row>
    <row r="123" spans="1:7" s="11" customFormat="1" ht="12" customHeight="1" x14ac:dyDescent="0.2">
      <c r="A123" s="55"/>
      <c r="B123" s="6"/>
      <c r="C123" s="21"/>
      <c r="D123" s="22"/>
      <c r="G123" s="9"/>
    </row>
    <row r="124" spans="1:7" s="11" customFormat="1" ht="12" customHeight="1" x14ac:dyDescent="0.2">
      <c r="A124" s="55"/>
      <c r="B124" s="6" t="s">
        <v>171</v>
      </c>
      <c r="C124" s="21"/>
      <c r="D124" s="22"/>
      <c r="G124" s="9"/>
    </row>
    <row r="125" spans="1:7" s="11" customFormat="1" ht="15" customHeight="1" x14ac:dyDescent="0.2">
      <c r="A125" s="9">
        <v>710</v>
      </c>
      <c r="B125" s="41" t="s">
        <v>172</v>
      </c>
      <c r="C125" s="42"/>
      <c r="D125" s="41"/>
      <c r="E125" s="31">
        <f>C125-D125</f>
        <v>0</v>
      </c>
      <c r="F125" s="31"/>
      <c r="G125" s="9"/>
    </row>
    <row r="126" spans="1:7" s="11" customFormat="1" ht="15" customHeight="1" x14ac:dyDescent="0.2">
      <c r="A126" s="9">
        <v>711</v>
      </c>
      <c r="B126" s="44" t="s">
        <v>173</v>
      </c>
      <c r="C126" s="45"/>
      <c r="D126" s="44"/>
      <c r="E126" s="28">
        <f>C126-D126</f>
        <v>0</v>
      </c>
      <c r="F126" s="28"/>
      <c r="G126" s="9"/>
    </row>
    <row r="127" spans="1:7" s="11" customFormat="1" ht="15" customHeight="1" x14ac:dyDescent="0.2">
      <c r="A127" s="9">
        <v>712</v>
      </c>
      <c r="B127" s="46" t="s">
        <v>188</v>
      </c>
      <c r="C127" s="45"/>
      <c r="D127" s="44"/>
      <c r="E127" s="28">
        <f>C127-D127</f>
        <v>0</v>
      </c>
      <c r="F127" s="28"/>
      <c r="G127" s="9"/>
    </row>
    <row r="128" spans="1:7" s="11" customFormat="1" ht="15" customHeight="1" x14ac:dyDescent="0.2">
      <c r="A128" s="9">
        <v>713</v>
      </c>
      <c r="B128" s="62" t="s">
        <v>174</v>
      </c>
      <c r="C128" s="63"/>
      <c r="D128" s="64"/>
      <c r="E128" s="34">
        <f>C128-D128</f>
        <v>0</v>
      </c>
      <c r="F128" s="34"/>
      <c r="G128" s="9"/>
    </row>
    <row r="129" spans="1:7" s="11" customFormat="1" ht="15" customHeight="1" x14ac:dyDescent="0.2">
      <c r="A129" s="9"/>
      <c r="B129" s="25"/>
      <c r="C129" s="26"/>
      <c r="G129" s="9"/>
    </row>
    <row r="130" spans="1:7" s="11" customFormat="1" ht="12" customHeight="1" x14ac:dyDescent="0.2">
      <c r="A130" s="55"/>
      <c r="B130" s="6" t="s">
        <v>175</v>
      </c>
      <c r="C130" s="21"/>
      <c r="D130" s="22"/>
      <c r="G130" s="9"/>
    </row>
    <row r="131" spans="1:7" s="11" customFormat="1" ht="15" customHeight="1" x14ac:dyDescent="0.2">
      <c r="A131" s="9">
        <v>714</v>
      </c>
      <c r="B131" s="41" t="s">
        <v>111</v>
      </c>
      <c r="C131" s="42"/>
      <c r="D131" s="41"/>
      <c r="E131" s="31">
        <f t="shared" ref="E131:E136" si="7">C131-D131</f>
        <v>0</v>
      </c>
      <c r="F131" s="31"/>
      <c r="G131" s="9"/>
    </row>
    <row r="132" spans="1:7" s="11" customFormat="1" ht="15" customHeight="1" x14ac:dyDescent="0.2">
      <c r="A132" s="9">
        <v>715</v>
      </c>
      <c r="B132" s="44" t="s">
        <v>176</v>
      </c>
      <c r="C132" s="45"/>
      <c r="D132" s="44"/>
      <c r="E132" s="28">
        <f t="shared" si="7"/>
        <v>0</v>
      </c>
      <c r="F132" s="28"/>
      <c r="G132" s="9"/>
    </row>
    <row r="133" spans="1:7" s="11" customFormat="1" ht="15" customHeight="1" x14ac:dyDescent="0.2">
      <c r="A133" s="9">
        <v>716</v>
      </c>
      <c r="B133" s="46" t="s">
        <v>177</v>
      </c>
      <c r="C133" s="45"/>
      <c r="D133" s="44"/>
      <c r="E133" s="28">
        <f t="shared" si="7"/>
        <v>0</v>
      </c>
      <c r="F133" s="28"/>
      <c r="G133" s="9"/>
    </row>
    <row r="134" spans="1:7" s="11" customFormat="1" ht="15" customHeight="1" x14ac:dyDescent="0.2">
      <c r="A134" s="9">
        <v>717</v>
      </c>
      <c r="B134" s="46" t="s">
        <v>154</v>
      </c>
      <c r="C134" s="45"/>
      <c r="D134" s="44"/>
      <c r="E134" s="28">
        <f t="shared" si="7"/>
        <v>0</v>
      </c>
      <c r="F134" s="28"/>
      <c r="G134" s="9"/>
    </row>
    <row r="135" spans="1:7" s="11" customFormat="1" ht="15" customHeight="1" x14ac:dyDescent="0.2">
      <c r="A135" s="9">
        <v>718</v>
      </c>
      <c r="B135" s="46" t="s">
        <v>0</v>
      </c>
      <c r="C135" s="45"/>
      <c r="D135" s="44"/>
      <c r="E135" s="28">
        <f t="shared" si="7"/>
        <v>0</v>
      </c>
      <c r="F135" s="28"/>
      <c r="G135" s="9"/>
    </row>
    <row r="136" spans="1:7" s="11" customFormat="1" ht="15" customHeight="1" x14ac:dyDescent="0.2">
      <c r="A136" s="9">
        <v>719</v>
      </c>
      <c r="B136" s="62" t="s">
        <v>60</v>
      </c>
      <c r="C136" s="63"/>
      <c r="D136" s="64"/>
      <c r="E136" s="34">
        <f t="shared" si="7"/>
        <v>0</v>
      </c>
      <c r="F136" s="34"/>
      <c r="G136" s="9"/>
    </row>
    <row r="137" spans="1:7" s="11" customFormat="1" ht="15" customHeight="1" x14ac:dyDescent="0.2">
      <c r="A137" s="9"/>
      <c r="B137" s="25"/>
      <c r="C137" s="26"/>
      <c r="G137" s="9"/>
    </row>
    <row r="138" spans="1:7" s="11" customFormat="1" ht="12" customHeight="1" x14ac:dyDescent="0.2">
      <c r="A138" s="55"/>
      <c r="B138" s="6" t="s">
        <v>1</v>
      </c>
      <c r="C138" s="21"/>
      <c r="D138" s="22"/>
      <c r="G138" s="9"/>
    </row>
    <row r="139" spans="1:7" s="11" customFormat="1" ht="15" customHeight="1" x14ac:dyDescent="0.2">
      <c r="A139" s="9">
        <v>720</v>
      </c>
      <c r="B139" s="41" t="s">
        <v>111</v>
      </c>
      <c r="C139" s="42"/>
      <c r="D139" s="41"/>
      <c r="E139" s="31">
        <f>C139-D139</f>
        <v>0</v>
      </c>
      <c r="F139" s="31"/>
      <c r="G139" s="9"/>
    </row>
    <row r="140" spans="1:7" s="11" customFormat="1" ht="15" customHeight="1" x14ac:dyDescent="0.2">
      <c r="A140" s="9">
        <v>721</v>
      </c>
      <c r="B140" s="44" t="s">
        <v>2</v>
      </c>
      <c r="C140" s="45"/>
      <c r="D140" s="44"/>
      <c r="E140" s="28">
        <f t="shared" ref="E140:E150" si="8">C140-D140</f>
        <v>0</v>
      </c>
      <c r="F140" s="28"/>
      <c r="G140" s="9"/>
    </row>
    <row r="141" spans="1:7" s="11" customFormat="1" ht="15" customHeight="1" x14ac:dyDescent="0.2">
      <c r="A141" s="9"/>
      <c r="B141" s="46" t="s">
        <v>3</v>
      </c>
      <c r="C141" s="45"/>
      <c r="D141" s="44"/>
      <c r="E141" s="28">
        <f t="shared" si="8"/>
        <v>0</v>
      </c>
      <c r="F141" s="28"/>
      <c r="G141" s="9"/>
    </row>
    <row r="142" spans="1:7" s="11" customFormat="1" ht="15" customHeight="1" x14ac:dyDescent="0.2">
      <c r="A142" s="9"/>
      <c r="B142" s="46" t="s">
        <v>4</v>
      </c>
      <c r="C142" s="45"/>
      <c r="D142" s="44"/>
      <c r="E142" s="28">
        <f t="shared" si="8"/>
        <v>0</v>
      </c>
      <c r="F142" s="28"/>
      <c r="G142" s="9"/>
    </row>
    <row r="143" spans="1:7" s="11" customFormat="1" ht="15" customHeight="1" x14ac:dyDescent="0.2">
      <c r="A143" s="9">
        <v>722</v>
      </c>
      <c r="B143" s="46" t="s">
        <v>0</v>
      </c>
      <c r="C143" s="45"/>
      <c r="D143" s="44"/>
      <c r="E143" s="28">
        <f t="shared" si="8"/>
        <v>0</v>
      </c>
      <c r="F143" s="28"/>
      <c r="G143" s="9"/>
    </row>
    <row r="144" spans="1:7" s="11" customFormat="1" ht="15" customHeight="1" x14ac:dyDescent="0.2">
      <c r="A144" s="9">
        <v>723</v>
      </c>
      <c r="B144" s="65" t="s">
        <v>5</v>
      </c>
      <c r="C144" s="60"/>
      <c r="D144" s="61"/>
      <c r="E144" s="28">
        <f t="shared" si="8"/>
        <v>0</v>
      </c>
      <c r="F144" s="28"/>
      <c r="G144" s="9"/>
    </row>
    <row r="145" spans="1:7" s="11" customFormat="1" ht="15" customHeight="1" x14ac:dyDescent="0.2">
      <c r="A145" s="9">
        <v>724</v>
      </c>
      <c r="B145" s="65" t="s">
        <v>6</v>
      </c>
      <c r="C145" s="60"/>
      <c r="D145" s="61"/>
      <c r="E145" s="28">
        <f t="shared" si="8"/>
        <v>0</v>
      </c>
      <c r="F145" s="28"/>
      <c r="G145" s="9"/>
    </row>
    <row r="146" spans="1:7" s="11" customFormat="1" ht="15" customHeight="1" x14ac:dyDescent="0.2">
      <c r="A146" s="9">
        <v>725</v>
      </c>
      <c r="B146" s="65" t="s">
        <v>7</v>
      </c>
      <c r="C146" s="60"/>
      <c r="D146" s="61"/>
      <c r="E146" s="28">
        <f t="shared" si="8"/>
        <v>0</v>
      </c>
      <c r="F146" s="28"/>
      <c r="G146" s="9"/>
    </row>
    <row r="147" spans="1:7" s="11" customFormat="1" ht="15" customHeight="1" x14ac:dyDescent="0.2">
      <c r="A147" s="9">
        <v>726</v>
      </c>
      <c r="B147" s="65" t="s">
        <v>8</v>
      </c>
      <c r="C147" s="60"/>
      <c r="D147" s="61"/>
      <c r="E147" s="28">
        <f t="shared" si="8"/>
        <v>0</v>
      </c>
      <c r="F147" s="28"/>
      <c r="G147" s="9"/>
    </row>
    <row r="148" spans="1:7" s="11" customFormat="1" ht="15" customHeight="1" x14ac:dyDescent="0.2">
      <c r="A148" s="9">
        <v>727</v>
      </c>
      <c r="B148" s="65" t="s">
        <v>9</v>
      </c>
      <c r="C148" s="60"/>
      <c r="D148" s="61"/>
      <c r="E148" s="28">
        <f t="shared" si="8"/>
        <v>0</v>
      </c>
      <c r="F148" s="28"/>
      <c r="G148" s="9"/>
    </row>
    <row r="149" spans="1:7" s="11" customFormat="1" ht="15" customHeight="1" x14ac:dyDescent="0.2">
      <c r="A149" s="9">
        <v>728</v>
      </c>
      <c r="B149" s="65" t="s">
        <v>10</v>
      </c>
      <c r="C149" s="60"/>
      <c r="D149" s="61"/>
      <c r="E149" s="28">
        <f t="shared" si="8"/>
        <v>0</v>
      </c>
      <c r="F149" s="28"/>
      <c r="G149" s="9"/>
    </row>
    <row r="150" spans="1:7" s="11" customFormat="1" ht="15" customHeight="1" x14ac:dyDescent="0.2">
      <c r="A150" s="9">
        <v>729</v>
      </c>
      <c r="B150" s="62" t="s">
        <v>60</v>
      </c>
      <c r="C150" s="63"/>
      <c r="D150" s="64"/>
      <c r="E150" s="34">
        <f t="shared" si="8"/>
        <v>0</v>
      </c>
      <c r="F150" s="34"/>
      <c r="G150" s="9"/>
    </row>
    <row r="152" spans="1:7" ht="13.5" thickBot="1" x14ac:dyDescent="0.25">
      <c r="B152" s="13" t="s">
        <v>11</v>
      </c>
      <c r="C152" s="74">
        <f>SUM(C123:C151)</f>
        <v>0</v>
      </c>
      <c r="D152" s="74">
        <f>SUM(D123:D151)</f>
        <v>0</v>
      </c>
      <c r="E152" s="74">
        <f>SUM(E123:E151)</f>
        <v>0</v>
      </c>
    </row>
    <row r="154" spans="1:7" s="15" customFormat="1" ht="20.100000000000001" customHeight="1" x14ac:dyDescent="0.25">
      <c r="A154" s="14" t="s">
        <v>12</v>
      </c>
      <c r="B154" s="49" t="s">
        <v>93</v>
      </c>
    </row>
    <row r="155" spans="1:7" s="11" customFormat="1" ht="12" customHeight="1" x14ac:dyDescent="0.2">
      <c r="A155" s="51"/>
      <c r="B155" s="31"/>
      <c r="C155" s="31"/>
      <c r="D155" s="37"/>
      <c r="E155" s="31"/>
      <c r="F155" s="31"/>
      <c r="G155" s="9"/>
    </row>
    <row r="156" spans="1:7" s="11" customFormat="1" ht="12" customHeight="1" x14ac:dyDescent="0.2">
      <c r="A156" s="53" t="s">
        <v>103</v>
      </c>
      <c r="B156" s="28"/>
      <c r="C156" s="28"/>
      <c r="D156" s="38"/>
      <c r="E156" s="30"/>
      <c r="F156" s="28"/>
      <c r="G156" s="9"/>
    </row>
    <row r="157" spans="1:7" s="11" customFormat="1" ht="12" customHeight="1" x14ac:dyDescent="0.2">
      <c r="A157" s="52" t="s">
        <v>83</v>
      </c>
      <c r="B157" s="32" t="s">
        <v>84</v>
      </c>
      <c r="C157" s="35" t="s">
        <v>85</v>
      </c>
      <c r="D157" s="39" t="str">
        <f>D4</f>
        <v>Final cost</v>
      </c>
      <c r="E157" s="39" t="str">
        <f>E4</f>
        <v>Variance</v>
      </c>
      <c r="F157" s="87" t="s">
        <v>196</v>
      </c>
      <c r="G157" s="9"/>
    </row>
    <row r="158" spans="1:7" s="11" customFormat="1" ht="12" customHeight="1" x14ac:dyDescent="0.2">
      <c r="A158" s="55"/>
      <c r="B158" s="6"/>
      <c r="C158" s="21"/>
      <c r="D158" s="22"/>
      <c r="G158" s="9"/>
    </row>
    <row r="159" spans="1:7" s="11" customFormat="1" ht="15" customHeight="1" x14ac:dyDescent="0.2">
      <c r="A159" s="9">
        <v>810</v>
      </c>
      <c r="B159" s="41" t="s">
        <v>13</v>
      </c>
      <c r="C159" s="42"/>
      <c r="D159" s="41"/>
      <c r="E159" s="31">
        <f>C159-D159</f>
        <v>0</v>
      </c>
      <c r="F159" s="31"/>
      <c r="G159" s="9"/>
    </row>
    <row r="160" spans="1:7" s="11" customFormat="1" ht="15" customHeight="1" x14ac:dyDescent="0.2">
      <c r="A160" s="9">
        <v>811</v>
      </c>
      <c r="B160" s="44" t="s">
        <v>14</v>
      </c>
      <c r="C160" s="45"/>
      <c r="D160" s="44"/>
      <c r="E160" s="28">
        <f>C160-D160</f>
        <v>0</v>
      </c>
      <c r="F160" s="28"/>
      <c r="G160" s="9"/>
    </row>
    <row r="161" spans="1:7" s="11" customFormat="1" ht="15" customHeight="1" x14ac:dyDescent="0.2">
      <c r="A161" s="9">
        <v>812</v>
      </c>
      <c r="B161" s="46" t="s">
        <v>15</v>
      </c>
      <c r="C161" s="45"/>
      <c r="D161" s="44"/>
      <c r="E161" s="28">
        <f>C161-D161</f>
        <v>0</v>
      </c>
      <c r="F161" s="28"/>
      <c r="G161" s="9"/>
    </row>
    <row r="162" spans="1:7" s="11" customFormat="1" ht="15" customHeight="1" x14ac:dyDescent="0.2">
      <c r="A162" s="9">
        <v>813</v>
      </c>
      <c r="B162" s="65" t="s">
        <v>127</v>
      </c>
      <c r="C162" s="60"/>
      <c r="D162" s="61"/>
      <c r="E162" s="28">
        <f>C162-D162</f>
        <v>0</v>
      </c>
      <c r="F162" s="28"/>
      <c r="G162" s="9"/>
    </row>
    <row r="163" spans="1:7" s="11" customFormat="1" ht="15" customHeight="1" x14ac:dyDescent="0.2">
      <c r="A163" s="9">
        <v>814</v>
      </c>
      <c r="B163" s="62" t="s">
        <v>16</v>
      </c>
      <c r="C163" s="63">
        <v>0</v>
      </c>
      <c r="D163" s="64"/>
      <c r="E163" s="34">
        <f>C163-D163</f>
        <v>0</v>
      </c>
      <c r="F163" s="34"/>
      <c r="G163" s="9"/>
    </row>
    <row r="165" spans="1:7" ht="13.5" thickBot="1" x14ac:dyDescent="0.25">
      <c r="B165" s="13" t="s">
        <v>17</v>
      </c>
      <c r="C165" s="74">
        <f>SUM(C159:C164)</f>
        <v>0</v>
      </c>
      <c r="D165" s="74">
        <f>SUM(D159:D164)</f>
        <v>0</v>
      </c>
      <c r="E165" s="74">
        <f>SUM(E159:E164)</f>
        <v>0</v>
      </c>
    </row>
    <row r="167" spans="1:7" s="15" customFormat="1" ht="20.100000000000001" customHeight="1" x14ac:dyDescent="0.25">
      <c r="A167" s="14" t="s">
        <v>18</v>
      </c>
      <c r="B167" s="49" t="s">
        <v>94</v>
      </c>
    </row>
    <row r="168" spans="1:7" s="11" customFormat="1" ht="12" customHeight="1" x14ac:dyDescent="0.2">
      <c r="A168" s="51"/>
      <c r="B168" s="31"/>
      <c r="C168" s="31"/>
      <c r="D168" s="37"/>
      <c r="E168" s="31"/>
      <c r="F168" s="31"/>
      <c r="G168" s="9"/>
    </row>
    <row r="169" spans="1:7" s="11" customFormat="1" ht="12" customHeight="1" x14ac:dyDescent="0.2">
      <c r="A169" s="53" t="s">
        <v>103</v>
      </c>
      <c r="B169" s="28"/>
      <c r="C169" s="28"/>
      <c r="D169" s="38"/>
      <c r="E169" s="30"/>
      <c r="F169" s="28"/>
      <c r="G169" s="9"/>
    </row>
    <row r="170" spans="1:7" s="11" customFormat="1" ht="12" customHeight="1" x14ac:dyDescent="0.2">
      <c r="A170" s="52" t="s">
        <v>83</v>
      </c>
      <c r="B170" s="32" t="s">
        <v>84</v>
      </c>
      <c r="C170" s="35" t="s">
        <v>85</v>
      </c>
      <c r="D170" s="39" t="str">
        <f>D4</f>
        <v>Final cost</v>
      </c>
      <c r="E170" s="39" t="str">
        <f>E4</f>
        <v>Variance</v>
      </c>
      <c r="F170" s="87" t="s">
        <v>196</v>
      </c>
      <c r="G170" s="9"/>
    </row>
    <row r="171" spans="1:7" s="11" customFormat="1" ht="12" customHeight="1" x14ac:dyDescent="0.2">
      <c r="A171" s="55"/>
      <c r="B171" s="6"/>
      <c r="C171" s="21"/>
      <c r="D171" s="22"/>
      <c r="G171" s="9"/>
    </row>
    <row r="172" spans="1:7" s="11" customFormat="1" ht="15" customHeight="1" x14ac:dyDescent="0.2">
      <c r="A172" s="9">
        <v>910</v>
      </c>
      <c r="B172" s="41" t="s">
        <v>19</v>
      </c>
      <c r="C172" s="42"/>
      <c r="D172" s="41"/>
      <c r="E172" s="31">
        <f>C172-D172</f>
        <v>0</v>
      </c>
      <c r="F172" s="31"/>
      <c r="G172" s="9"/>
    </row>
    <row r="173" spans="1:7" s="11" customFormat="1" ht="15" customHeight="1" x14ac:dyDescent="0.2">
      <c r="A173" s="9"/>
      <c r="B173" s="72" t="s">
        <v>20</v>
      </c>
      <c r="C173" s="73"/>
      <c r="D173" s="72"/>
      <c r="E173" s="28">
        <f t="shared" ref="E173:E179" si="9">C173-D173</f>
        <v>0</v>
      </c>
      <c r="F173" s="28"/>
      <c r="G173" s="9"/>
    </row>
    <row r="174" spans="1:7" s="11" customFormat="1" ht="15" customHeight="1" x14ac:dyDescent="0.2">
      <c r="A174" s="9">
        <v>911</v>
      </c>
      <c r="B174" s="44" t="s">
        <v>21</v>
      </c>
      <c r="C174" s="45"/>
      <c r="D174" s="44"/>
      <c r="E174" s="28">
        <f t="shared" si="9"/>
        <v>0</v>
      </c>
      <c r="F174" s="28"/>
      <c r="G174" s="9"/>
    </row>
    <row r="175" spans="1:7" s="11" customFormat="1" ht="15" customHeight="1" x14ac:dyDescent="0.2">
      <c r="A175" s="9">
        <v>912</v>
      </c>
      <c r="B175" s="46" t="s">
        <v>154</v>
      </c>
      <c r="C175" s="45"/>
      <c r="D175" s="44"/>
      <c r="E175" s="28">
        <f t="shared" si="9"/>
        <v>0</v>
      </c>
      <c r="F175" s="28"/>
      <c r="G175" s="9"/>
    </row>
    <row r="176" spans="1:7" s="11" customFormat="1" ht="15" customHeight="1" x14ac:dyDescent="0.2">
      <c r="A176" s="9">
        <v>913</v>
      </c>
      <c r="B176" s="65" t="s">
        <v>22</v>
      </c>
      <c r="C176" s="60"/>
      <c r="D176" s="61"/>
      <c r="E176" s="28">
        <f t="shared" si="9"/>
        <v>0</v>
      </c>
      <c r="F176" s="28"/>
      <c r="G176" s="9"/>
    </row>
    <row r="177" spans="1:7" s="11" customFormat="1" ht="15" customHeight="1" x14ac:dyDescent="0.2">
      <c r="A177" s="9">
        <v>914</v>
      </c>
      <c r="B177" s="65" t="s">
        <v>62</v>
      </c>
      <c r="C177" s="60"/>
      <c r="D177" s="61"/>
      <c r="E177" s="28">
        <f t="shared" si="9"/>
        <v>0</v>
      </c>
      <c r="F177" s="28"/>
      <c r="G177" s="9"/>
    </row>
    <row r="178" spans="1:7" s="11" customFormat="1" ht="15" customHeight="1" x14ac:dyDescent="0.2">
      <c r="A178" s="9">
        <v>915</v>
      </c>
      <c r="B178" s="65" t="s">
        <v>23</v>
      </c>
      <c r="C178" s="60"/>
      <c r="D178" s="61"/>
      <c r="E178" s="28">
        <f t="shared" si="9"/>
        <v>0</v>
      </c>
      <c r="F178" s="28"/>
      <c r="G178" s="9"/>
    </row>
    <row r="179" spans="1:7" s="11" customFormat="1" ht="15" customHeight="1" x14ac:dyDescent="0.2">
      <c r="A179" s="9">
        <v>916</v>
      </c>
      <c r="B179" s="62" t="s">
        <v>174</v>
      </c>
      <c r="C179" s="63"/>
      <c r="D179" s="64"/>
      <c r="E179" s="34">
        <f t="shared" si="9"/>
        <v>0</v>
      </c>
      <c r="F179" s="34"/>
      <c r="G179" s="9"/>
    </row>
    <row r="181" spans="1:7" ht="13.5" thickBot="1" x14ac:dyDescent="0.25">
      <c r="B181" s="13" t="s">
        <v>24</v>
      </c>
      <c r="C181" s="74">
        <f>SUM(C172:C180)</f>
        <v>0</v>
      </c>
      <c r="D181" s="74">
        <f>SUM(D172:D180)</f>
        <v>0</v>
      </c>
      <c r="E181" s="74">
        <f>SUM(E172:E180)</f>
        <v>0</v>
      </c>
    </row>
    <row r="183" spans="1:7" s="15" customFormat="1" ht="20.100000000000001" customHeight="1" x14ac:dyDescent="0.25">
      <c r="A183" s="14" t="s">
        <v>25</v>
      </c>
      <c r="B183" s="49" t="s">
        <v>95</v>
      </c>
    </row>
    <row r="184" spans="1:7" s="11" customFormat="1" ht="12" customHeight="1" x14ac:dyDescent="0.2">
      <c r="A184" s="51"/>
      <c r="B184" s="31"/>
      <c r="C184" s="31"/>
      <c r="D184" s="37"/>
      <c r="E184" s="31"/>
      <c r="F184" s="31"/>
      <c r="G184" s="9"/>
    </row>
    <row r="185" spans="1:7" s="11" customFormat="1" ht="12" customHeight="1" x14ac:dyDescent="0.2">
      <c r="A185" s="53" t="s">
        <v>103</v>
      </c>
      <c r="B185" s="28"/>
      <c r="C185" s="28"/>
      <c r="D185" s="38"/>
      <c r="E185" s="30"/>
      <c r="F185" s="28"/>
      <c r="G185" s="9"/>
    </row>
    <row r="186" spans="1:7" s="11" customFormat="1" ht="12" customHeight="1" x14ac:dyDescent="0.2">
      <c r="A186" s="52" t="s">
        <v>83</v>
      </c>
      <c r="B186" s="32" t="s">
        <v>84</v>
      </c>
      <c r="C186" s="35" t="s">
        <v>85</v>
      </c>
      <c r="D186" s="39" t="str">
        <f>D4</f>
        <v>Final cost</v>
      </c>
      <c r="E186" s="39" t="str">
        <f>E4</f>
        <v>Variance</v>
      </c>
      <c r="F186" s="87" t="s">
        <v>196</v>
      </c>
      <c r="G186" s="9"/>
    </row>
    <row r="187" spans="1:7" s="11" customFormat="1" ht="12" customHeight="1" x14ac:dyDescent="0.2">
      <c r="A187" s="55"/>
      <c r="B187" s="6"/>
      <c r="C187" s="21"/>
      <c r="D187" s="22"/>
      <c r="G187" s="9"/>
    </row>
    <row r="188" spans="1:7" s="11" customFormat="1" ht="15" customHeight="1" x14ac:dyDescent="0.2">
      <c r="A188" s="9">
        <v>1010</v>
      </c>
      <c r="B188" s="41" t="s">
        <v>26</v>
      </c>
      <c r="C188" s="42"/>
      <c r="D188" s="41"/>
      <c r="E188" s="31">
        <f>C188-D188</f>
        <v>0</v>
      </c>
      <c r="F188" s="31"/>
      <c r="G188" s="9"/>
    </row>
    <row r="189" spans="1:7" s="11" customFormat="1" ht="15" customHeight="1" x14ac:dyDescent="0.2">
      <c r="A189" s="9">
        <v>1011</v>
      </c>
      <c r="B189" s="72" t="s">
        <v>27</v>
      </c>
      <c r="C189" s="73"/>
      <c r="D189" s="72"/>
      <c r="E189" s="28">
        <f t="shared" ref="E189:E195" si="10">C189-D189</f>
        <v>0</v>
      </c>
      <c r="F189" s="28"/>
      <c r="G189" s="9"/>
    </row>
    <row r="190" spans="1:7" s="11" customFormat="1" ht="15" customHeight="1" x14ac:dyDescent="0.2">
      <c r="A190" s="9">
        <v>1012</v>
      </c>
      <c r="B190" s="44" t="s">
        <v>90</v>
      </c>
      <c r="C190" s="45"/>
      <c r="D190" s="44"/>
      <c r="E190" s="28">
        <f t="shared" si="10"/>
        <v>0</v>
      </c>
      <c r="F190" s="28"/>
      <c r="G190" s="9"/>
    </row>
    <row r="191" spans="1:7" s="11" customFormat="1" ht="15" customHeight="1" x14ac:dyDescent="0.2">
      <c r="A191" s="9">
        <v>1013</v>
      </c>
      <c r="B191" s="46" t="s">
        <v>28</v>
      </c>
      <c r="C191" s="45"/>
      <c r="D191" s="44"/>
      <c r="E191" s="28">
        <f t="shared" si="10"/>
        <v>0</v>
      </c>
      <c r="F191" s="28"/>
      <c r="G191" s="9"/>
    </row>
    <row r="192" spans="1:7" s="11" customFormat="1" ht="15" customHeight="1" x14ac:dyDescent="0.2">
      <c r="A192" s="9">
        <v>1014</v>
      </c>
      <c r="B192" s="65" t="s">
        <v>189</v>
      </c>
      <c r="C192" s="60"/>
      <c r="D192" s="61"/>
      <c r="E192" s="28">
        <f t="shared" si="10"/>
        <v>0</v>
      </c>
      <c r="F192" s="28"/>
      <c r="G192" s="9"/>
    </row>
    <row r="193" spans="1:7" s="11" customFormat="1" ht="15" customHeight="1" x14ac:dyDescent="0.2">
      <c r="A193" s="9">
        <v>1015</v>
      </c>
      <c r="B193" s="65" t="s">
        <v>29</v>
      </c>
      <c r="C193" s="60"/>
      <c r="D193" s="61"/>
      <c r="E193" s="28">
        <f t="shared" si="10"/>
        <v>0</v>
      </c>
      <c r="F193" s="28"/>
      <c r="G193" s="9"/>
    </row>
    <row r="194" spans="1:7" s="11" customFormat="1" ht="15" customHeight="1" x14ac:dyDescent="0.2">
      <c r="A194" s="9">
        <v>1016</v>
      </c>
      <c r="B194" s="65" t="s">
        <v>30</v>
      </c>
      <c r="C194" s="60"/>
      <c r="D194" s="61"/>
      <c r="E194" s="28">
        <f t="shared" si="10"/>
        <v>0</v>
      </c>
      <c r="F194" s="28"/>
      <c r="G194" s="9"/>
    </row>
    <row r="195" spans="1:7" s="11" customFormat="1" ht="15" customHeight="1" x14ac:dyDescent="0.2">
      <c r="A195" s="9">
        <v>1017</v>
      </c>
      <c r="B195" s="62" t="s">
        <v>31</v>
      </c>
      <c r="C195" s="63"/>
      <c r="D195" s="64"/>
      <c r="E195" s="34">
        <f t="shared" si="10"/>
        <v>0</v>
      </c>
      <c r="F195" s="34"/>
      <c r="G195" s="9"/>
    </row>
    <row r="197" spans="1:7" ht="13.5" thickBot="1" x14ac:dyDescent="0.25">
      <c r="B197" s="13" t="s">
        <v>32</v>
      </c>
      <c r="C197" s="74">
        <f>SUM(C188:C196)</f>
        <v>0</v>
      </c>
      <c r="D197" s="74">
        <f>SUM(D188:D196)</f>
        <v>0</v>
      </c>
      <c r="E197" s="74">
        <f>SUM(E188:E196)</f>
        <v>0</v>
      </c>
    </row>
  </sheetData>
  <phoneticPr fontId="0" type="noConversion"/>
  <pageMargins left="0.19685039370078741" right="0.11811023622047245" top="0.98425196850393704" bottom="0.98425196850393704" header="0.51181102362204722" footer="0.51181102362204722"/>
  <pageSetup scale="95" orientation="portrait" r:id="rId1"/>
  <headerFooter alignWithMargins="0"/>
  <rowBreaks count="4" manualBreakCount="4">
    <brk id="44" max="65535" man="1"/>
    <brk id="80" max="65535" man="1"/>
    <brk id="118" max="65535" man="1"/>
    <brk id="153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Cover</vt:lpstr>
      <vt:lpstr>Information</vt:lpstr>
      <vt:lpstr>Resume</vt:lpstr>
      <vt:lpstr>Details</vt:lpstr>
      <vt:lpstr>Cover!Zone_d_impression</vt:lpstr>
    </vt:vector>
  </TitlesOfParts>
  <Company>Téléfilm Canada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Myre</dc:creator>
  <cp:lastModifiedBy>Deschênes, Michelle (MTL)</cp:lastModifiedBy>
  <cp:lastPrinted>2014-07-10T19:58:48Z</cp:lastPrinted>
  <dcterms:created xsi:type="dcterms:W3CDTF">2000-05-19T14:41:56Z</dcterms:created>
  <dcterms:modified xsi:type="dcterms:W3CDTF">2019-10-04T20:03:52Z</dcterms:modified>
</cp:coreProperties>
</file>