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10" documentId="8_{87313C1C-8469-4628-9BB3-41B55ECE597A}" xr6:coauthVersionLast="47" xr6:coauthVersionMax="47" xr10:uidLastSave="{99767244-7488-4F56-9C1A-AE2F451EAFE9}"/>
  <bookViews>
    <workbookView xWindow="57480" yWindow="-120" windowWidth="29040" windowHeight="15720" tabRatio="787" activeTab="5" xr2:uid="{00000000-000D-0000-FFFF-FFFF00000000}"/>
  </bookViews>
  <sheets>
    <sheet name="INFO" sheetId="18" r:id="rId1"/>
    <sheet name="Page couverture" sheetId="1" r:id="rId2"/>
    <sheet name="Page sommaire" sheetId="13" r:id="rId3"/>
    <sheet name="Détail-MNI" sheetId="10" r:id="rId4"/>
    <sheet name="Détail-VID" sheetId="3" r:id="rId5"/>
    <sheet name="Detail-GEN" sheetId="11" r:id="rId6"/>
  </sheets>
  <definedNames>
    <definedName name="_xlnm._FilterDatabase" localSheetId="5" hidden="1">'Detail-GEN'!$M$124:$M$130</definedName>
    <definedName name="_xlnm._FilterDatabase" localSheetId="3" hidden="1">'Détail-MNI'!$M$165:$M$168</definedName>
    <definedName name="_xlnm._FilterDatabase" localSheetId="4" hidden="1">'Détail-VID'!$M$256:$M$259</definedName>
    <definedName name="_xlnm.Print_Area" localSheetId="5">'Detail-GEN'!$A$5:$N$103</definedName>
    <definedName name="_xlnm.Print_Area" localSheetId="3">'Détail-MNI'!$A$5:$N$145</definedName>
    <definedName name="_xlnm.Print_Area" localSheetId="4">'Détail-VID'!$A$5:$N$235</definedName>
    <definedName name="_xlnm.Print_Area" localSheetId="0">INFO!$A$1:$B$25</definedName>
    <definedName name="_xlnm.Print_Area" localSheetId="1">'Page couverture'!$A$5:$C$39</definedName>
    <definedName name="_xlnm.Print_Area" localSheetId="2">'Page sommaire'!$A$5:$G$54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 l="1"/>
  <c r="N16" i="3" s="1"/>
  <c r="P16" i="3"/>
  <c r="Q16" i="3"/>
  <c r="R16" i="3"/>
  <c r="U16" i="3"/>
  <c r="O16" i="3" l="1"/>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13" i="10"/>
  <c r="U88" i="10"/>
  <c r="U89" i="10"/>
  <c r="U90" i="10"/>
  <c r="U91" i="10"/>
  <c r="U92" i="10"/>
  <c r="U93" i="10"/>
  <c r="U94" i="10"/>
  <c r="U95" i="10"/>
  <c r="U96" i="10"/>
  <c r="U97" i="10"/>
  <c r="U98" i="10"/>
  <c r="U99" i="10"/>
  <c r="U100" i="10"/>
  <c r="U101" i="10"/>
  <c r="U102" i="10"/>
  <c r="U103" i="10"/>
  <c r="U104" i="10"/>
  <c r="U105" i="10"/>
  <c r="U106" i="10"/>
  <c r="U107" i="10"/>
  <c r="U87" i="10"/>
  <c r="U65" i="10"/>
  <c r="U66" i="10"/>
  <c r="U67" i="10"/>
  <c r="U68" i="10"/>
  <c r="U69" i="10"/>
  <c r="U70" i="10"/>
  <c r="U71" i="10"/>
  <c r="U72" i="10"/>
  <c r="U73" i="10"/>
  <c r="U74" i="10"/>
  <c r="U75" i="10"/>
  <c r="U76" i="10"/>
  <c r="U77" i="10"/>
  <c r="U78" i="10"/>
  <c r="U79" i="10"/>
  <c r="U80" i="10"/>
  <c r="U81" i="10"/>
  <c r="U64" i="10"/>
  <c r="U47" i="10"/>
  <c r="U48" i="10"/>
  <c r="U49" i="10"/>
  <c r="U50" i="10"/>
  <c r="U51" i="10"/>
  <c r="U52" i="10"/>
  <c r="U53" i="10"/>
  <c r="U54" i="10"/>
  <c r="U55" i="10"/>
  <c r="U56" i="10"/>
  <c r="U57" i="10"/>
  <c r="U58" i="10"/>
  <c r="U46" i="10"/>
  <c r="U38" i="10"/>
  <c r="U39" i="10"/>
  <c r="U40" i="10"/>
  <c r="U22" i="10"/>
  <c r="U23" i="10"/>
  <c r="U24" i="10"/>
  <c r="U25" i="10"/>
  <c r="U26" i="10"/>
  <c r="U27" i="10"/>
  <c r="U28" i="10"/>
  <c r="U29" i="10"/>
  <c r="U30" i="10"/>
  <c r="U31" i="10"/>
  <c r="U32" i="10"/>
  <c r="U33" i="10"/>
  <c r="U34" i="10"/>
  <c r="U35" i="10"/>
  <c r="U36" i="10"/>
  <c r="U21" i="10"/>
  <c r="U11" i="10"/>
  <c r="U12" i="10"/>
  <c r="U13" i="10"/>
  <c r="U14" i="10"/>
  <c r="U15" i="10"/>
  <c r="U10" i="10"/>
  <c r="U11" i="3"/>
  <c r="U12" i="3"/>
  <c r="U13" i="3"/>
  <c r="U14" i="3"/>
  <c r="U15" i="3"/>
  <c r="U17" i="3"/>
  <c r="U18" i="3"/>
  <c r="U19" i="3"/>
  <c r="U20" i="3"/>
  <c r="U21" i="3"/>
  <c r="U22" i="3"/>
  <c r="U23" i="3"/>
  <c r="U24" i="3"/>
  <c r="U10" i="3"/>
  <c r="U215" i="3"/>
  <c r="U216" i="3"/>
  <c r="U217" i="3"/>
  <c r="U218" i="3"/>
  <c r="U219" i="3"/>
  <c r="U220" i="3"/>
  <c r="U221" i="3"/>
  <c r="U222" i="3"/>
  <c r="U223" i="3"/>
  <c r="U224" i="3"/>
  <c r="U225" i="3"/>
  <c r="U226" i="3"/>
  <c r="U227" i="3"/>
  <c r="U228" i="3"/>
  <c r="U229" i="3"/>
  <c r="U230" i="3"/>
  <c r="U231" i="3"/>
  <c r="U232" i="3"/>
  <c r="U233" i="3"/>
  <c r="U234" i="3"/>
  <c r="U214" i="3"/>
  <c r="U200" i="3"/>
  <c r="U201" i="3"/>
  <c r="U202" i="3"/>
  <c r="U203" i="3"/>
  <c r="U204" i="3"/>
  <c r="U205" i="3"/>
  <c r="U206" i="3"/>
  <c r="U207" i="3"/>
  <c r="U208" i="3"/>
  <c r="U199" i="3"/>
  <c r="U173" i="3"/>
  <c r="U174" i="3"/>
  <c r="U175" i="3"/>
  <c r="U176" i="3"/>
  <c r="U177" i="3"/>
  <c r="U178" i="3"/>
  <c r="U179" i="3"/>
  <c r="U180" i="3"/>
  <c r="U181" i="3"/>
  <c r="U182" i="3"/>
  <c r="U183" i="3"/>
  <c r="U184" i="3"/>
  <c r="U185" i="3"/>
  <c r="U186" i="3"/>
  <c r="U187" i="3"/>
  <c r="U188" i="3"/>
  <c r="U189" i="3"/>
  <c r="U190" i="3"/>
  <c r="U191" i="3"/>
  <c r="U192" i="3"/>
  <c r="U193" i="3"/>
  <c r="U172" i="3"/>
  <c r="U153" i="3"/>
  <c r="U154" i="3"/>
  <c r="U155" i="3"/>
  <c r="U156" i="3"/>
  <c r="U157" i="3"/>
  <c r="U158" i="3"/>
  <c r="U159" i="3"/>
  <c r="U160" i="3"/>
  <c r="U161" i="3"/>
  <c r="U162" i="3"/>
  <c r="U163" i="3"/>
  <c r="U164" i="3"/>
  <c r="U165" i="3"/>
  <c r="U166" i="3"/>
  <c r="U152" i="3"/>
  <c r="U132" i="3"/>
  <c r="U133" i="3"/>
  <c r="U134" i="3"/>
  <c r="U135" i="3"/>
  <c r="U136" i="3"/>
  <c r="U137" i="3"/>
  <c r="U138" i="3"/>
  <c r="U139" i="3"/>
  <c r="U140" i="3"/>
  <c r="U141" i="3"/>
  <c r="U142" i="3"/>
  <c r="U143" i="3"/>
  <c r="U144" i="3"/>
  <c r="U145" i="3"/>
  <c r="U146" i="3"/>
  <c r="U131" i="3"/>
  <c r="U113" i="3"/>
  <c r="U114" i="3"/>
  <c r="U115" i="3"/>
  <c r="U116" i="3"/>
  <c r="U117" i="3"/>
  <c r="U118" i="3"/>
  <c r="U119" i="3"/>
  <c r="U120" i="3"/>
  <c r="U121" i="3"/>
  <c r="U122" i="3"/>
  <c r="U123" i="3"/>
  <c r="U124" i="3"/>
  <c r="U125" i="3"/>
  <c r="U112" i="3"/>
  <c r="U84" i="3"/>
  <c r="U85" i="3"/>
  <c r="U86" i="3"/>
  <c r="U87" i="3"/>
  <c r="U88" i="3"/>
  <c r="U89" i="3"/>
  <c r="U90" i="3"/>
  <c r="U91" i="3"/>
  <c r="U92" i="3"/>
  <c r="U93" i="3"/>
  <c r="U94" i="3"/>
  <c r="U95" i="3"/>
  <c r="U96" i="3"/>
  <c r="U97" i="3"/>
  <c r="U98" i="3"/>
  <c r="U99" i="3"/>
  <c r="U100" i="3"/>
  <c r="U101" i="3"/>
  <c r="U102" i="3"/>
  <c r="U103" i="3"/>
  <c r="U104" i="3"/>
  <c r="U105" i="3"/>
  <c r="U106" i="3"/>
  <c r="U83" i="3"/>
  <c r="U64" i="3"/>
  <c r="U65" i="3"/>
  <c r="U66" i="3"/>
  <c r="U67" i="3"/>
  <c r="U68" i="3"/>
  <c r="U69" i="3"/>
  <c r="U70" i="3"/>
  <c r="U71" i="3"/>
  <c r="U72" i="3"/>
  <c r="U73" i="3"/>
  <c r="U74" i="3"/>
  <c r="U75" i="3"/>
  <c r="U76" i="3"/>
  <c r="U77" i="3"/>
  <c r="U63" i="3"/>
  <c r="U45" i="3"/>
  <c r="U46" i="3"/>
  <c r="U47" i="3"/>
  <c r="U48" i="3"/>
  <c r="U49" i="3"/>
  <c r="U50" i="3"/>
  <c r="U51" i="3"/>
  <c r="U52" i="3"/>
  <c r="U53" i="3"/>
  <c r="U54" i="3"/>
  <c r="U55" i="3"/>
  <c r="U56" i="3"/>
  <c r="U57" i="3"/>
  <c r="U44" i="3"/>
  <c r="U31" i="3"/>
  <c r="U32" i="3"/>
  <c r="U33" i="3"/>
  <c r="U34" i="3"/>
  <c r="U35" i="3"/>
  <c r="U36" i="3"/>
  <c r="U37" i="3"/>
  <c r="U38" i="3"/>
  <c r="U30" i="3"/>
  <c r="U103" i="11"/>
  <c r="U102" i="11"/>
  <c r="U96" i="11"/>
  <c r="U97" i="11"/>
  <c r="U95" i="11"/>
  <c r="U73" i="11"/>
  <c r="U74" i="11"/>
  <c r="U75" i="11"/>
  <c r="U76" i="11"/>
  <c r="U77" i="11"/>
  <c r="U78" i="11"/>
  <c r="U79" i="11"/>
  <c r="U80" i="11"/>
  <c r="U81" i="11"/>
  <c r="U82" i="11"/>
  <c r="U83" i="11"/>
  <c r="U84" i="11"/>
  <c r="U85" i="11"/>
  <c r="U86" i="11"/>
  <c r="U87" i="11"/>
  <c r="U88" i="11"/>
  <c r="U89" i="11"/>
  <c r="U72" i="11"/>
  <c r="U71" i="11"/>
  <c r="U65" i="11"/>
  <c r="U64" i="11"/>
  <c r="U63" i="11"/>
  <c r="U62" i="11"/>
  <c r="U61" i="11"/>
  <c r="U60" i="11"/>
  <c r="U59" i="11"/>
  <c r="U58" i="11"/>
  <c r="U52" i="11"/>
  <c r="U51" i="11"/>
  <c r="U50" i="11"/>
  <c r="U49" i="11"/>
  <c r="U48" i="11"/>
  <c r="U47" i="11"/>
  <c r="U46" i="11"/>
  <c r="U45" i="11"/>
  <c r="U44" i="11"/>
  <c r="U43" i="11"/>
  <c r="U42" i="11"/>
  <c r="U41" i="11"/>
  <c r="U35" i="11"/>
  <c r="U34" i="11"/>
  <c r="U33" i="11"/>
  <c r="U32" i="11"/>
  <c r="U26" i="11"/>
  <c r="U25" i="11"/>
  <c r="U24" i="11"/>
  <c r="U23" i="11"/>
  <c r="U22" i="11"/>
  <c r="U21" i="11"/>
  <c r="U20" i="11"/>
  <c r="U19" i="11"/>
  <c r="U13" i="11"/>
  <c r="U12" i="11"/>
  <c r="U11" i="11"/>
  <c r="U10" i="11"/>
  <c r="U37" i="10"/>
  <c r="I21" i="10" l="1"/>
  <c r="I10" i="3"/>
  <c r="O10" i="3" s="1"/>
  <c r="O222" i="3"/>
  <c r="O234" i="3"/>
  <c r="O233" i="3"/>
  <c r="O232" i="3"/>
  <c r="O231" i="3"/>
  <c r="O230" i="3"/>
  <c r="O229" i="3"/>
  <c r="O228" i="3"/>
  <c r="O227" i="3"/>
  <c r="O226" i="3"/>
  <c r="O225" i="3"/>
  <c r="O224" i="3"/>
  <c r="O223" i="3"/>
  <c r="O221" i="3"/>
  <c r="O220" i="3"/>
  <c r="O219" i="3"/>
  <c r="O218" i="3"/>
  <c r="O217" i="3"/>
  <c r="O216" i="3"/>
  <c r="O215" i="3"/>
  <c r="O214" i="3"/>
  <c r="O208" i="3"/>
  <c r="O207" i="3"/>
  <c r="O206" i="3"/>
  <c r="O205" i="3"/>
  <c r="O204" i="3"/>
  <c r="O203" i="3"/>
  <c r="O202" i="3"/>
  <c r="O201" i="3"/>
  <c r="O200" i="3"/>
  <c r="O199" i="3"/>
  <c r="O126" i="10"/>
  <c r="O143" i="10"/>
  <c r="O142" i="10"/>
  <c r="O141" i="10"/>
  <c r="O140" i="10"/>
  <c r="O139" i="10"/>
  <c r="O138" i="10"/>
  <c r="O137" i="10"/>
  <c r="O136" i="10"/>
  <c r="O135" i="10"/>
  <c r="O134" i="10"/>
  <c r="O133" i="10"/>
  <c r="O132" i="10"/>
  <c r="O131" i="10"/>
  <c r="O130" i="10"/>
  <c r="O129" i="10"/>
  <c r="O128" i="10"/>
  <c r="O127" i="10"/>
  <c r="O125" i="10"/>
  <c r="O124" i="10"/>
  <c r="O123" i="10"/>
  <c r="O122" i="10"/>
  <c r="O121" i="10"/>
  <c r="O120" i="10"/>
  <c r="O119" i="10"/>
  <c r="O118" i="10"/>
  <c r="O117" i="10"/>
  <c r="O116" i="10"/>
  <c r="O115" i="10"/>
  <c r="O114" i="10"/>
  <c r="O113" i="10"/>
  <c r="R102" i="3"/>
  <c r="P102" i="3"/>
  <c r="I102" i="3"/>
  <c r="N102" i="3" s="1"/>
  <c r="R101" i="3"/>
  <c r="P101" i="3"/>
  <c r="I101" i="3"/>
  <c r="O101" i="3" s="1"/>
  <c r="I33" i="11"/>
  <c r="N33" i="11" s="1"/>
  <c r="S33" i="11" s="1"/>
  <c r="S24" i="11"/>
  <c r="R67" i="3"/>
  <c r="Q67" i="3"/>
  <c r="I67" i="3"/>
  <c r="O67" i="3" s="1"/>
  <c r="R72" i="3"/>
  <c r="Q72" i="3"/>
  <c r="I72" i="3"/>
  <c r="O72" i="3" s="1"/>
  <c r="R71" i="3"/>
  <c r="Q71" i="3"/>
  <c r="I71" i="3"/>
  <c r="O71" i="3" s="1"/>
  <c r="R70" i="3"/>
  <c r="Q70" i="3"/>
  <c r="Q78" i="3" s="1"/>
  <c r="D16" i="13" s="1"/>
  <c r="I70" i="3"/>
  <c r="O70" i="3" s="1"/>
  <c r="R69" i="3"/>
  <c r="Q69" i="3"/>
  <c r="I69" i="3"/>
  <c r="O69" i="3" s="1"/>
  <c r="R68" i="3"/>
  <c r="Q68" i="3"/>
  <c r="I68" i="3"/>
  <c r="O68" i="3" s="1"/>
  <c r="R66" i="3"/>
  <c r="Q66" i="3"/>
  <c r="I66" i="3"/>
  <c r="O66" i="3" s="1"/>
  <c r="R73" i="3"/>
  <c r="Q73" i="3"/>
  <c r="I73" i="3"/>
  <c r="O73" i="3" s="1"/>
  <c r="I33" i="3"/>
  <c r="N33" i="3" s="1"/>
  <c r="I34" i="11"/>
  <c r="O34" i="11"/>
  <c r="N115" i="10"/>
  <c r="P115" i="10"/>
  <c r="I11" i="10"/>
  <c r="N11" i="10" s="1"/>
  <c r="N114"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13" i="10"/>
  <c r="P114" i="10"/>
  <c r="Q114" i="10"/>
  <c r="R114" i="10"/>
  <c r="Q115" i="10"/>
  <c r="R115" i="10"/>
  <c r="R144" i="10" s="1"/>
  <c r="E22" i="13" s="1"/>
  <c r="P116" i="10"/>
  <c r="Q116" i="10"/>
  <c r="Q144" i="10" s="1"/>
  <c r="D22" i="13" s="1"/>
  <c r="R116" i="10"/>
  <c r="P117" i="10"/>
  <c r="Q117" i="10"/>
  <c r="R117" i="10"/>
  <c r="P118" i="10"/>
  <c r="Q118" i="10"/>
  <c r="R118" i="10"/>
  <c r="P119" i="10"/>
  <c r="Q119" i="10"/>
  <c r="R119" i="10"/>
  <c r="P120" i="10"/>
  <c r="Q120" i="10"/>
  <c r="R120" i="10"/>
  <c r="P121" i="10"/>
  <c r="Q121" i="10"/>
  <c r="R121" i="10"/>
  <c r="P122" i="10"/>
  <c r="Q122" i="10"/>
  <c r="R122" i="10"/>
  <c r="P123" i="10"/>
  <c r="Q123" i="10"/>
  <c r="R123" i="10"/>
  <c r="P124" i="10"/>
  <c r="Q124" i="10"/>
  <c r="R124" i="10"/>
  <c r="P125" i="10"/>
  <c r="Q125" i="10"/>
  <c r="R125" i="10"/>
  <c r="P126" i="10"/>
  <c r="Q126" i="10"/>
  <c r="R126" i="10"/>
  <c r="P127" i="10"/>
  <c r="Q127" i="10"/>
  <c r="R127" i="10"/>
  <c r="P128" i="10"/>
  <c r="Q128" i="10"/>
  <c r="R128" i="10"/>
  <c r="P129" i="10"/>
  <c r="Q129" i="10"/>
  <c r="R129" i="10"/>
  <c r="P130" i="10"/>
  <c r="Q130" i="10"/>
  <c r="R130" i="10"/>
  <c r="P131" i="10"/>
  <c r="Q131" i="10"/>
  <c r="R131" i="10"/>
  <c r="P132" i="10"/>
  <c r="Q132" i="10"/>
  <c r="R132" i="10"/>
  <c r="P133" i="10"/>
  <c r="Q133" i="10"/>
  <c r="R133" i="10"/>
  <c r="P134" i="10"/>
  <c r="Q134" i="10"/>
  <c r="R134" i="10"/>
  <c r="P135" i="10"/>
  <c r="Q135" i="10"/>
  <c r="R135" i="10"/>
  <c r="P136" i="10"/>
  <c r="Q136" i="10"/>
  <c r="R136" i="10"/>
  <c r="P137" i="10"/>
  <c r="Q137" i="10"/>
  <c r="R137" i="10"/>
  <c r="P138" i="10"/>
  <c r="Q138" i="10"/>
  <c r="R138" i="10"/>
  <c r="P139" i="10"/>
  <c r="Q139" i="10"/>
  <c r="R139" i="10"/>
  <c r="P140" i="10"/>
  <c r="Q140" i="10"/>
  <c r="R140" i="10"/>
  <c r="P141" i="10"/>
  <c r="Q141" i="10"/>
  <c r="R141" i="10"/>
  <c r="P142" i="10"/>
  <c r="Q142" i="10"/>
  <c r="R142" i="10"/>
  <c r="P143" i="10"/>
  <c r="Q143" i="10"/>
  <c r="R143" i="10"/>
  <c r="R113" i="10"/>
  <c r="Q113" i="10"/>
  <c r="P113" i="10"/>
  <c r="P88" i="10"/>
  <c r="R88" i="10"/>
  <c r="P89" i="10"/>
  <c r="R89" i="10"/>
  <c r="P90" i="10"/>
  <c r="R90" i="10"/>
  <c r="P91" i="10"/>
  <c r="R91" i="10"/>
  <c r="P92" i="10"/>
  <c r="R92" i="10"/>
  <c r="P93" i="10"/>
  <c r="R93" i="10"/>
  <c r="P94" i="10"/>
  <c r="R94" i="10"/>
  <c r="P95" i="10"/>
  <c r="R95" i="10"/>
  <c r="P96" i="10"/>
  <c r="R96" i="10"/>
  <c r="P97" i="10"/>
  <c r="R97" i="10"/>
  <c r="P98" i="10"/>
  <c r="R98" i="10"/>
  <c r="P99" i="10"/>
  <c r="R99" i="10"/>
  <c r="P100" i="10"/>
  <c r="R100" i="10"/>
  <c r="P101" i="10"/>
  <c r="R101" i="10"/>
  <c r="P102" i="10"/>
  <c r="R102" i="10"/>
  <c r="P103" i="10"/>
  <c r="R103" i="10"/>
  <c r="P104" i="10"/>
  <c r="R104" i="10"/>
  <c r="P105" i="10"/>
  <c r="R105" i="10"/>
  <c r="P106" i="10"/>
  <c r="R106" i="10"/>
  <c r="P107" i="10"/>
  <c r="R107" i="10"/>
  <c r="R87" i="10"/>
  <c r="R108" i="10" s="1"/>
  <c r="E12" i="13" s="1"/>
  <c r="P87" i="10"/>
  <c r="Q65" i="10"/>
  <c r="Q82" i="10" s="1"/>
  <c r="D11" i="13" s="1"/>
  <c r="R65" i="10"/>
  <c r="Q66" i="10"/>
  <c r="R66" i="10"/>
  <c r="Q67" i="10"/>
  <c r="R67" i="10"/>
  <c r="Q68" i="10"/>
  <c r="R68" i="10"/>
  <c r="Q69" i="10"/>
  <c r="R69" i="10"/>
  <c r="Q70" i="10"/>
  <c r="R70" i="10"/>
  <c r="Q71" i="10"/>
  <c r="R71" i="10"/>
  <c r="Q72" i="10"/>
  <c r="R72" i="10"/>
  <c r="Q73" i="10"/>
  <c r="R73" i="10"/>
  <c r="Q74" i="10"/>
  <c r="R74" i="10"/>
  <c r="Q75" i="10"/>
  <c r="R75" i="10"/>
  <c r="Q76" i="10"/>
  <c r="R76" i="10"/>
  <c r="Q77" i="10"/>
  <c r="R77" i="10"/>
  <c r="Q78" i="10"/>
  <c r="R78" i="10"/>
  <c r="Q79" i="10"/>
  <c r="R79" i="10"/>
  <c r="Q80" i="10"/>
  <c r="R80" i="10"/>
  <c r="Q81" i="10"/>
  <c r="R81" i="10"/>
  <c r="R64" i="10"/>
  <c r="Q64" i="10"/>
  <c r="P47" i="10"/>
  <c r="Q47" i="10"/>
  <c r="P48" i="10"/>
  <c r="P59" i="10" s="1"/>
  <c r="C10" i="13" s="1"/>
  <c r="Q48" i="10"/>
  <c r="P49" i="10"/>
  <c r="Q49" i="10"/>
  <c r="P50" i="10"/>
  <c r="Q50" i="10"/>
  <c r="P51" i="10"/>
  <c r="Q51" i="10"/>
  <c r="P52" i="10"/>
  <c r="Q52" i="10"/>
  <c r="P53" i="10"/>
  <c r="Q53" i="10"/>
  <c r="P54" i="10"/>
  <c r="Q54" i="10"/>
  <c r="P55" i="10"/>
  <c r="Q55" i="10"/>
  <c r="P56" i="10"/>
  <c r="Q56" i="10"/>
  <c r="P57" i="10"/>
  <c r="Q57" i="10"/>
  <c r="P58" i="10"/>
  <c r="Q58" i="10"/>
  <c r="Q46" i="10"/>
  <c r="P46" i="10"/>
  <c r="P22" i="10"/>
  <c r="R22" i="10"/>
  <c r="P23" i="10"/>
  <c r="R23" i="10"/>
  <c r="P24" i="10"/>
  <c r="R24" i="10"/>
  <c r="P25" i="10"/>
  <c r="R25" i="10"/>
  <c r="P26" i="10"/>
  <c r="R26" i="10"/>
  <c r="P27" i="10"/>
  <c r="R27" i="10"/>
  <c r="P28" i="10"/>
  <c r="R28" i="10"/>
  <c r="P29" i="10"/>
  <c r="R29" i="10"/>
  <c r="P30" i="10"/>
  <c r="R30" i="10"/>
  <c r="P31" i="10"/>
  <c r="R31" i="10"/>
  <c r="P32" i="10"/>
  <c r="Q32" i="10"/>
  <c r="R32" i="10"/>
  <c r="P33" i="10"/>
  <c r="R33" i="10"/>
  <c r="R41" i="10" s="1"/>
  <c r="E9" i="13" s="1"/>
  <c r="P34" i="10"/>
  <c r="R34" i="10"/>
  <c r="P35" i="10"/>
  <c r="R35" i="10"/>
  <c r="P36" i="10"/>
  <c r="R36" i="10"/>
  <c r="P37" i="10"/>
  <c r="R37" i="10"/>
  <c r="P38" i="10"/>
  <c r="R38" i="10"/>
  <c r="P39" i="10"/>
  <c r="R39" i="10"/>
  <c r="P40" i="10"/>
  <c r="R40" i="10"/>
  <c r="R21" i="10"/>
  <c r="P21" i="10"/>
  <c r="P11" i="10"/>
  <c r="Q11" i="10"/>
  <c r="R11" i="10"/>
  <c r="Q12" i="10"/>
  <c r="R12" i="10"/>
  <c r="Q13" i="10"/>
  <c r="R13" i="10"/>
  <c r="Q14" i="10"/>
  <c r="R14" i="10"/>
  <c r="Q15" i="10"/>
  <c r="R15" i="10"/>
  <c r="R10" i="10"/>
  <c r="R16" i="10" s="1"/>
  <c r="E8" i="13" s="1"/>
  <c r="Q10" i="10"/>
  <c r="N199" i="3"/>
  <c r="P199" i="3"/>
  <c r="Q199" i="3"/>
  <c r="R199" i="3"/>
  <c r="N215" i="3"/>
  <c r="N216" i="3"/>
  <c r="N217" i="3"/>
  <c r="N218" i="3"/>
  <c r="N219" i="3"/>
  <c r="N220" i="3"/>
  <c r="N221" i="3"/>
  <c r="N222" i="3"/>
  <c r="N223" i="3"/>
  <c r="N224" i="3"/>
  <c r="N225" i="3"/>
  <c r="N226" i="3"/>
  <c r="N227" i="3"/>
  <c r="N228" i="3"/>
  <c r="N229" i="3"/>
  <c r="N230" i="3"/>
  <c r="N231" i="3"/>
  <c r="N232" i="3"/>
  <c r="N233" i="3"/>
  <c r="N234" i="3"/>
  <c r="N214" i="3"/>
  <c r="N200" i="3"/>
  <c r="Q200" i="3"/>
  <c r="N201" i="3"/>
  <c r="N202" i="3"/>
  <c r="N209" i="3" s="1"/>
  <c r="G25" i="13" s="1"/>
  <c r="Q202" i="3"/>
  <c r="N203" i="3"/>
  <c r="N204" i="3"/>
  <c r="N205" i="3"/>
  <c r="N206" i="3"/>
  <c r="N207" i="3"/>
  <c r="N208" i="3"/>
  <c r="P215" i="3"/>
  <c r="Q215" i="3"/>
  <c r="R215" i="3"/>
  <c r="P216" i="3"/>
  <c r="Q216" i="3"/>
  <c r="R216" i="3"/>
  <c r="P217" i="3"/>
  <c r="Q217" i="3"/>
  <c r="R217" i="3"/>
  <c r="P218" i="3"/>
  <c r="Q218" i="3"/>
  <c r="R218" i="3"/>
  <c r="P219" i="3"/>
  <c r="Q219" i="3"/>
  <c r="R219" i="3"/>
  <c r="P220" i="3"/>
  <c r="Q220" i="3"/>
  <c r="R220" i="3"/>
  <c r="P221" i="3"/>
  <c r="Q221" i="3"/>
  <c r="R221" i="3"/>
  <c r="P222" i="3"/>
  <c r="Q222" i="3"/>
  <c r="R222" i="3"/>
  <c r="P223" i="3"/>
  <c r="Q223" i="3"/>
  <c r="R223" i="3"/>
  <c r="P224" i="3"/>
  <c r="Q224" i="3"/>
  <c r="R224" i="3"/>
  <c r="P225" i="3"/>
  <c r="Q225" i="3"/>
  <c r="R225" i="3"/>
  <c r="P226" i="3"/>
  <c r="Q226" i="3"/>
  <c r="R226" i="3"/>
  <c r="P227" i="3"/>
  <c r="Q227" i="3"/>
  <c r="R227" i="3"/>
  <c r="P228" i="3"/>
  <c r="Q228" i="3"/>
  <c r="R228" i="3"/>
  <c r="P229" i="3"/>
  <c r="Q229" i="3"/>
  <c r="R229" i="3"/>
  <c r="P230" i="3"/>
  <c r="Q230" i="3"/>
  <c r="R230" i="3"/>
  <c r="P231" i="3"/>
  <c r="Q231" i="3"/>
  <c r="R231" i="3"/>
  <c r="P232" i="3"/>
  <c r="Q232" i="3"/>
  <c r="R232" i="3"/>
  <c r="P233" i="3"/>
  <c r="Q233" i="3"/>
  <c r="R233" i="3"/>
  <c r="P234" i="3"/>
  <c r="Q234" i="3"/>
  <c r="R234" i="3"/>
  <c r="R214" i="3"/>
  <c r="Q214" i="3"/>
  <c r="Q235" i="3" s="1"/>
  <c r="D26" i="13" s="1"/>
  <c r="P214" i="3"/>
  <c r="P235" i="3" s="1"/>
  <c r="C26" i="13" s="1"/>
  <c r="P200" i="3"/>
  <c r="R200" i="3"/>
  <c r="P201" i="3"/>
  <c r="Q201" i="3"/>
  <c r="R201" i="3"/>
  <c r="P202" i="3"/>
  <c r="P209" i="3" s="1"/>
  <c r="C25" i="13" s="1"/>
  <c r="R202" i="3"/>
  <c r="P203" i="3"/>
  <c r="Q203" i="3"/>
  <c r="R203" i="3"/>
  <c r="P204" i="3"/>
  <c r="Q204" i="3"/>
  <c r="R204" i="3"/>
  <c r="P205" i="3"/>
  <c r="Q205" i="3"/>
  <c r="R205" i="3"/>
  <c r="P206" i="3"/>
  <c r="Q206" i="3"/>
  <c r="R206" i="3"/>
  <c r="P207" i="3"/>
  <c r="Q207" i="3"/>
  <c r="R207" i="3"/>
  <c r="P208" i="3"/>
  <c r="Q208" i="3"/>
  <c r="R208" i="3"/>
  <c r="Q173" i="3"/>
  <c r="R173" i="3"/>
  <c r="Q174" i="3"/>
  <c r="R174" i="3"/>
  <c r="Q175" i="3"/>
  <c r="R175" i="3"/>
  <c r="Q176" i="3"/>
  <c r="R176" i="3"/>
  <c r="Q177" i="3"/>
  <c r="R177" i="3"/>
  <c r="Q178" i="3"/>
  <c r="R178" i="3"/>
  <c r="Q179" i="3"/>
  <c r="R179" i="3"/>
  <c r="Q180" i="3"/>
  <c r="R180" i="3"/>
  <c r="Q181" i="3"/>
  <c r="R181" i="3"/>
  <c r="Q182" i="3"/>
  <c r="R182" i="3"/>
  <c r="Q183" i="3"/>
  <c r="R183" i="3"/>
  <c r="Q184" i="3"/>
  <c r="R184" i="3"/>
  <c r="Q185" i="3"/>
  <c r="R185" i="3"/>
  <c r="Q186" i="3"/>
  <c r="R186" i="3"/>
  <c r="Q187" i="3"/>
  <c r="R187" i="3"/>
  <c r="Q188" i="3"/>
  <c r="R188" i="3"/>
  <c r="Q189" i="3"/>
  <c r="R189" i="3"/>
  <c r="Q190" i="3"/>
  <c r="R190" i="3"/>
  <c r="Q191" i="3"/>
  <c r="R191" i="3"/>
  <c r="Q192" i="3"/>
  <c r="R192" i="3"/>
  <c r="Q193" i="3"/>
  <c r="R193" i="3"/>
  <c r="R172" i="3"/>
  <c r="Q172" i="3"/>
  <c r="Q194" i="3" s="1"/>
  <c r="D24" i="13" s="1"/>
  <c r="P153" i="3"/>
  <c r="R153" i="3"/>
  <c r="P154" i="3"/>
  <c r="R154" i="3"/>
  <c r="P155" i="3"/>
  <c r="R155" i="3"/>
  <c r="P156" i="3"/>
  <c r="R156" i="3"/>
  <c r="P157" i="3"/>
  <c r="R157" i="3"/>
  <c r="P158" i="3"/>
  <c r="R158" i="3"/>
  <c r="P159" i="3"/>
  <c r="R159" i="3"/>
  <c r="P160" i="3"/>
  <c r="R160" i="3"/>
  <c r="P161" i="3"/>
  <c r="R161" i="3"/>
  <c r="P162" i="3"/>
  <c r="R162" i="3"/>
  <c r="P163" i="3"/>
  <c r="R163" i="3"/>
  <c r="P164" i="3"/>
  <c r="R164" i="3"/>
  <c r="P165" i="3"/>
  <c r="R165" i="3"/>
  <c r="P166" i="3"/>
  <c r="R166" i="3"/>
  <c r="R152" i="3"/>
  <c r="R167" i="3" s="1"/>
  <c r="E23" i="13" s="1"/>
  <c r="P152" i="3"/>
  <c r="Q132" i="3"/>
  <c r="Q147" i="3" s="1"/>
  <c r="D19" i="13" s="1"/>
  <c r="R132" i="3"/>
  <c r="Q133" i="3"/>
  <c r="R133" i="3"/>
  <c r="Q134" i="3"/>
  <c r="R134" i="3"/>
  <c r="Q135" i="3"/>
  <c r="R135" i="3"/>
  <c r="Q136" i="3"/>
  <c r="R136" i="3"/>
  <c r="Q137" i="3"/>
  <c r="R137" i="3"/>
  <c r="Q138" i="3"/>
  <c r="R138" i="3"/>
  <c r="Q139" i="3"/>
  <c r="R139" i="3"/>
  <c r="Q140" i="3"/>
  <c r="R140" i="3"/>
  <c r="Q141" i="3"/>
  <c r="R141" i="3"/>
  <c r="Q142" i="3"/>
  <c r="R142" i="3"/>
  <c r="Q143" i="3"/>
  <c r="R143" i="3"/>
  <c r="Q144" i="3"/>
  <c r="R144" i="3"/>
  <c r="Q145" i="3"/>
  <c r="R145" i="3"/>
  <c r="Q146" i="3"/>
  <c r="R146" i="3"/>
  <c r="R131" i="3"/>
  <c r="Q131" i="3"/>
  <c r="P113" i="3"/>
  <c r="P126" i="3" s="1"/>
  <c r="C18" i="13" s="1"/>
  <c r="R113" i="3"/>
  <c r="P114" i="3"/>
  <c r="R114" i="3"/>
  <c r="P115" i="3"/>
  <c r="R115" i="3"/>
  <c r="P116" i="3"/>
  <c r="R116" i="3"/>
  <c r="P117" i="3"/>
  <c r="R117" i="3"/>
  <c r="P118" i="3"/>
  <c r="R118" i="3"/>
  <c r="P119" i="3"/>
  <c r="R119" i="3"/>
  <c r="P120" i="3"/>
  <c r="R120" i="3"/>
  <c r="P121" i="3"/>
  <c r="R121" i="3"/>
  <c r="P122" i="3"/>
  <c r="R122" i="3"/>
  <c r="P123" i="3"/>
  <c r="R123" i="3"/>
  <c r="P124" i="3"/>
  <c r="R124" i="3"/>
  <c r="P125" i="3"/>
  <c r="R125" i="3"/>
  <c r="R112" i="3"/>
  <c r="R126" i="3" s="1"/>
  <c r="E18" i="13" s="1"/>
  <c r="P112" i="3"/>
  <c r="P84" i="3"/>
  <c r="R84" i="3"/>
  <c r="P85" i="3"/>
  <c r="R85" i="3"/>
  <c r="P86" i="3"/>
  <c r="R86" i="3"/>
  <c r="P87" i="3"/>
  <c r="P107" i="3" s="1"/>
  <c r="C17" i="13" s="1"/>
  <c r="R87" i="3"/>
  <c r="P88" i="3"/>
  <c r="R88" i="3"/>
  <c r="P89" i="3"/>
  <c r="R89" i="3"/>
  <c r="P90" i="3"/>
  <c r="R90" i="3"/>
  <c r="P91" i="3"/>
  <c r="R91" i="3"/>
  <c r="P92" i="3"/>
  <c r="R92" i="3"/>
  <c r="P93" i="3"/>
  <c r="R93" i="3"/>
  <c r="P94" i="3"/>
  <c r="R94" i="3"/>
  <c r="P95" i="3"/>
  <c r="R95" i="3"/>
  <c r="P96" i="3"/>
  <c r="R96" i="3"/>
  <c r="P97" i="3"/>
  <c r="R97" i="3"/>
  <c r="P98" i="3"/>
  <c r="R98" i="3"/>
  <c r="P99" i="3"/>
  <c r="R99" i="3"/>
  <c r="P100" i="3"/>
  <c r="R100" i="3"/>
  <c r="P103" i="3"/>
  <c r="R103" i="3"/>
  <c r="P104" i="3"/>
  <c r="R104" i="3"/>
  <c r="P105" i="3"/>
  <c r="R105" i="3"/>
  <c r="P106" i="3"/>
  <c r="R106" i="3"/>
  <c r="R83" i="3"/>
  <c r="R107" i="3"/>
  <c r="P83" i="3"/>
  <c r="Q64" i="3"/>
  <c r="R64" i="3"/>
  <c r="Q65" i="3"/>
  <c r="R65" i="3"/>
  <c r="Q74" i="3"/>
  <c r="R74" i="3"/>
  <c r="Q75" i="3"/>
  <c r="R75" i="3"/>
  <c r="Q76" i="3"/>
  <c r="R76" i="3"/>
  <c r="Q77" i="3"/>
  <c r="R77" i="3"/>
  <c r="R63" i="3"/>
  <c r="Q63" i="3"/>
  <c r="P45" i="3"/>
  <c r="R45" i="3"/>
  <c r="P46" i="3"/>
  <c r="R46" i="3"/>
  <c r="P47" i="3"/>
  <c r="R47" i="3"/>
  <c r="P48" i="3"/>
  <c r="R48" i="3"/>
  <c r="P49" i="3"/>
  <c r="R49" i="3"/>
  <c r="P50" i="3"/>
  <c r="R50" i="3"/>
  <c r="P51" i="3"/>
  <c r="R51" i="3"/>
  <c r="P52" i="3"/>
  <c r="R52" i="3"/>
  <c r="P53" i="3"/>
  <c r="R53" i="3"/>
  <c r="P54" i="3"/>
  <c r="R54" i="3"/>
  <c r="P55" i="3"/>
  <c r="R55" i="3"/>
  <c r="P56" i="3"/>
  <c r="R56" i="3"/>
  <c r="P57" i="3"/>
  <c r="R57" i="3"/>
  <c r="R44" i="3"/>
  <c r="P44" i="3"/>
  <c r="P58" i="3" s="1"/>
  <c r="C15" i="13" s="1"/>
  <c r="Q31" i="3"/>
  <c r="R31" i="3"/>
  <c r="Q32" i="3"/>
  <c r="R32" i="3"/>
  <c r="P33" i="3"/>
  <c r="Q33" i="3"/>
  <c r="R33" i="3"/>
  <c r="Q34" i="3"/>
  <c r="R34" i="3"/>
  <c r="Q35" i="3"/>
  <c r="R35" i="3"/>
  <c r="Q36" i="3"/>
  <c r="R36" i="3"/>
  <c r="Q37" i="3"/>
  <c r="R37" i="3"/>
  <c r="Q38" i="3"/>
  <c r="R38" i="3"/>
  <c r="R30" i="3"/>
  <c r="Q30" i="3"/>
  <c r="P11" i="3"/>
  <c r="R11" i="3"/>
  <c r="P12" i="3"/>
  <c r="R12" i="3"/>
  <c r="P13" i="3"/>
  <c r="R13" i="3"/>
  <c r="P14" i="3"/>
  <c r="R14" i="3"/>
  <c r="P15" i="3"/>
  <c r="R15" i="3"/>
  <c r="P17" i="3"/>
  <c r="R17" i="3"/>
  <c r="P18" i="3"/>
  <c r="R18" i="3"/>
  <c r="P19" i="3"/>
  <c r="R19" i="3"/>
  <c r="P20" i="3"/>
  <c r="R20" i="3"/>
  <c r="P21" i="3"/>
  <c r="R21" i="3"/>
  <c r="P22" i="3"/>
  <c r="R22" i="3"/>
  <c r="P23" i="3"/>
  <c r="R23" i="3"/>
  <c r="P24" i="3"/>
  <c r="R24" i="3"/>
  <c r="N10" i="3"/>
  <c r="R10" i="3"/>
  <c r="Q10" i="3"/>
  <c r="P10" i="3"/>
  <c r="S95" i="11"/>
  <c r="I43" i="13"/>
  <c r="U98" i="11"/>
  <c r="I41" i="13" s="1"/>
  <c r="U66" i="11"/>
  <c r="I37" i="13" s="1"/>
  <c r="U27" i="11"/>
  <c r="I32" i="13" s="1"/>
  <c r="U14" i="11"/>
  <c r="I31" i="13" s="1"/>
  <c r="I35" i="11"/>
  <c r="O35" i="11" s="1"/>
  <c r="U209" i="3"/>
  <c r="I25" i="13" s="1"/>
  <c r="U167" i="3"/>
  <c r="I23" i="13"/>
  <c r="U147" i="3"/>
  <c r="I19" i="13" s="1"/>
  <c r="I10" i="10"/>
  <c r="N10" i="10" s="1"/>
  <c r="P10" i="10"/>
  <c r="I50" i="10"/>
  <c r="N50" i="10" s="1"/>
  <c r="R50" i="10"/>
  <c r="G43" i="13"/>
  <c r="G42" i="13"/>
  <c r="I32" i="11"/>
  <c r="O32" i="11" s="1"/>
  <c r="I12" i="10"/>
  <c r="O12" i="10" s="1"/>
  <c r="S97" i="11"/>
  <c r="S98" i="11" s="1"/>
  <c r="F41" i="13" s="1"/>
  <c r="S96" i="11"/>
  <c r="I42" i="13"/>
  <c r="F8" i="13"/>
  <c r="F9" i="13"/>
  <c r="F10" i="13"/>
  <c r="F11" i="13"/>
  <c r="F12" i="13"/>
  <c r="F13" i="13"/>
  <c r="F14" i="13"/>
  <c r="F15" i="13"/>
  <c r="F16" i="13"/>
  <c r="F17" i="13"/>
  <c r="F18" i="13"/>
  <c r="F19" i="13"/>
  <c r="F22" i="13"/>
  <c r="F23" i="13"/>
  <c r="F24" i="13"/>
  <c r="F25" i="13"/>
  <c r="F26" i="13"/>
  <c r="I83" i="3"/>
  <c r="O83" i="3" s="1"/>
  <c r="I51" i="10"/>
  <c r="O51" i="10"/>
  <c r="I52" i="10"/>
  <c r="N52" i="10" s="1"/>
  <c r="R52" i="10"/>
  <c r="I53" i="10"/>
  <c r="I54" i="10"/>
  <c r="O54" i="10" s="1"/>
  <c r="R54" i="10"/>
  <c r="I55" i="10"/>
  <c r="O55" i="10" s="1"/>
  <c r="I56" i="10"/>
  <c r="N56" i="10" s="1"/>
  <c r="R56" i="10"/>
  <c r="I57" i="10"/>
  <c r="N57" i="10" s="1"/>
  <c r="I58" i="10"/>
  <c r="O58" i="10" s="1"/>
  <c r="I49" i="10"/>
  <c r="O49" i="10"/>
  <c r="I48" i="10"/>
  <c r="N48" i="10" s="1"/>
  <c r="R48" i="10"/>
  <c r="I47" i="10"/>
  <c r="O47" i="10" s="1"/>
  <c r="I46" i="10"/>
  <c r="N46" i="10" s="1"/>
  <c r="R46" i="10"/>
  <c r="I24" i="10"/>
  <c r="O24" i="10" s="1"/>
  <c r="I25" i="10"/>
  <c r="N25" i="10"/>
  <c r="I26" i="10"/>
  <c r="O26" i="10" s="1"/>
  <c r="I27" i="10"/>
  <c r="O27" i="10" s="1"/>
  <c r="I28" i="10"/>
  <c r="O28" i="10" s="1"/>
  <c r="I29" i="10"/>
  <c r="N29" i="10"/>
  <c r="I30" i="10"/>
  <c r="O30" i="10" s="1"/>
  <c r="I31" i="10"/>
  <c r="N31" i="10"/>
  <c r="I32" i="10"/>
  <c r="O32" i="10" s="1"/>
  <c r="I33" i="10"/>
  <c r="N33" i="10"/>
  <c r="Q33" i="10"/>
  <c r="I34" i="10"/>
  <c r="O34" i="10" s="1"/>
  <c r="I35" i="10"/>
  <c r="O35" i="10"/>
  <c r="I36" i="10"/>
  <c r="O36" i="10"/>
  <c r="I37" i="10"/>
  <c r="N37" i="10"/>
  <c r="Q37" i="10"/>
  <c r="I38" i="10"/>
  <c r="O38" i="10" s="1"/>
  <c r="I39" i="10"/>
  <c r="N39" i="10" s="1"/>
  <c r="Q39" i="10"/>
  <c r="I40" i="10"/>
  <c r="O40" i="10" s="1"/>
  <c r="I23" i="10"/>
  <c r="N23" i="10"/>
  <c r="I22" i="10"/>
  <c r="O22" i="10" s="1"/>
  <c r="O21" i="10"/>
  <c r="I90" i="10"/>
  <c r="N90" i="10"/>
  <c r="Q90" i="10"/>
  <c r="I91" i="10"/>
  <c r="N91" i="10" s="1"/>
  <c r="I92" i="10"/>
  <c r="N92" i="10" s="1"/>
  <c r="Q92" i="10"/>
  <c r="I93" i="10"/>
  <c r="O93" i="10" s="1"/>
  <c r="I94" i="10"/>
  <c r="O94" i="10" s="1"/>
  <c r="I95" i="10"/>
  <c r="O95" i="10"/>
  <c r="I96" i="10"/>
  <c r="O96" i="10" s="1"/>
  <c r="I97" i="10"/>
  <c r="O97" i="10" s="1"/>
  <c r="I98" i="10"/>
  <c r="O98" i="10" s="1"/>
  <c r="I99" i="10"/>
  <c r="O99" i="10"/>
  <c r="I100" i="10"/>
  <c r="O100" i="10" s="1"/>
  <c r="I101" i="10"/>
  <c r="O101" i="10" s="1"/>
  <c r="I102" i="10"/>
  <c r="O102" i="10" s="1"/>
  <c r="I103" i="10"/>
  <c r="O103" i="10"/>
  <c r="I104" i="10"/>
  <c r="O104" i="10" s="1"/>
  <c r="I105" i="10"/>
  <c r="O105" i="10"/>
  <c r="I106" i="10"/>
  <c r="O106" i="10" s="1"/>
  <c r="I107" i="10"/>
  <c r="O107" i="10"/>
  <c r="I89" i="10"/>
  <c r="O89" i="10" s="1"/>
  <c r="I88" i="10"/>
  <c r="O88" i="10" s="1"/>
  <c r="I87" i="10"/>
  <c r="O87" i="10" s="1"/>
  <c r="I66" i="10"/>
  <c r="O66" i="10"/>
  <c r="I67" i="10"/>
  <c r="O67" i="10" s="1"/>
  <c r="I68" i="10"/>
  <c r="O68" i="10" s="1"/>
  <c r="I69" i="10"/>
  <c r="O69" i="10" s="1"/>
  <c r="I70" i="10"/>
  <c r="O70" i="10"/>
  <c r="I71" i="10"/>
  <c r="O71" i="10" s="1"/>
  <c r="I72" i="10"/>
  <c r="O72" i="10" s="1"/>
  <c r="I73" i="10"/>
  <c r="I74" i="10"/>
  <c r="O74" i="10"/>
  <c r="I75" i="10"/>
  <c r="O75" i="10" s="1"/>
  <c r="I76" i="10"/>
  <c r="O76" i="10"/>
  <c r="I77" i="10"/>
  <c r="I78" i="10"/>
  <c r="O78" i="10"/>
  <c r="I79" i="10"/>
  <c r="N79" i="10" s="1"/>
  <c r="P79" i="10"/>
  <c r="I80" i="10"/>
  <c r="O80" i="10" s="1"/>
  <c r="I81" i="10"/>
  <c r="O81" i="10"/>
  <c r="I65" i="10"/>
  <c r="O65" i="10" s="1"/>
  <c r="I64" i="10"/>
  <c r="O64" i="10"/>
  <c r="I13" i="10"/>
  <c r="N13" i="10" s="1"/>
  <c r="P13" i="10"/>
  <c r="I14" i="10"/>
  <c r="N14" i="10"/>
  <c r="I15" i="10"/>
  <c r="N15" i="10"/>
  <c r="P15" i="10"/>
  <c r="S42" i="11"/>
  <c r="S43" i="11"/>
  <c r="S44" i="11"/>
  <c r="S45" i="11"/>
  <c r="S46" i="11"/>
  <c r="S47" i="11"/>
  <c r="S48" i="11"/>
  <c r="S49" i="11"/>
  <c r="S50" i="11"/>
  <c r="S51" i="11"/>
  <c r="S52" i="11"/>
  <c r="S41" i="11"/>
  <c r="S72" i="11"/>
  <c r="S73" i="11"/>
  <c r="S74" i="11"/>
  <c r="S75" i="11"/>
  <c r="S76" i="11"/>
  <c r="S77" i="11"/>
  <c r="S78" i="11"/>
  <c r="S79" i="11"/>
  <c r="S80" i="11"/>
  <c r="S81" i="11"/>
  <c r="S82" i="11"/>
  <c r="S83" i="11"/>
  <c r="S84" i="11"/>
  <c r="S85" i="11"/>
  <c r="S86" i="11"/>
  <c r="S87" i="11"/>
  <c r="S88" i="11"/>
  <c r="S89" i="11"/>
  <c r="S71" i="11"/>
  <c r="S59" i="11"/>
  <c r="S60" i="11"/>
  <c r="S66" i="11" s="1"/>
  <c r="F37" i="13" s="1"/>
  <c r="S61" i="11"/>
  <c r="S62" i="11"/>
  <c r="S63" i="11"/>
  <c r="S64" i="11"/>
  <c r="S65" i="11"/>
  <c r="S58" i="11"/>
  <c r="S23" i="11"/>
  <c r="S25" i="11"/>
  <c r="S26" i="11"/>
  <c r="S22" i="11"/>
  <c r="S21" i="11"/>
  <c r="S20" i="11"/>
  <c r="S19" i="11"/>
  <c r="S11" i="11"/>
  <c r="S12" i="11"/>
  <c r="S13" i="11"/>
  <c r="S10" i="11"/>
  <c r="I24" i="3"/>
  <c r="O24" i="3" s="1"/>
  <c r="I38" i="3"/>
  <c r="O38" i="3"/>
  <c r="I77" i="3"/>
  <c r="O77" i="3" s="1"/>
  <c r="I106" i="3"/>
  <c r="N106" i="3" s="1"/>
  <c r="I125" i="3"/>
  <c r="N125" i="3" s="1"/>
  <c r="I146" i="3"/>
  <c r="O146" i="3"/>
  <c r="S103" i="11"/>
  <c r="F43" i="13" s="1"/>
  <c r="S102" i="11"/>
  <c r="I91" i="3"/>
  <c r="O91" i="3"/>
  <c r="N90" i="11"/>
  <c r="G38" i="13"/>
  <c r="N14" i="11"/>
  <c r="G31" i="13"/>
  <c r="N27" i="11"/>
  <c r="G32" i="13" s="1"/>
  <c r="N53" i="11"/>
  <c r="G34" i="13"/>
  <c r="I145" i="3"/>
  <c r="O145" i="3"/>
  <c r="I131" i="3"/>
  <c r="O131" i="3"/>
  <c r="I132" i="3"/>
  <c r="I133" i="3"/>
  <c r="O133" i="3"/>
  <c r="I134" i="3"/>
  <c r="O134" i="3" s="1"/>
  <c r="I135" i="3"/>
  <c r="O135" i="3"/>
  <c r="I136" i="3"/>
  <c r="O136" i="3"/>
  <c r="I137" i="3"/>
  <c r="O137" i="3"/>
  <c r="I138" i="3"/>
  <c r="I139" i="3"/>
  <c r="O139" i="3" s="1"/>
  <c r="I140" i="3"/>
  <c r="O140" i="3"/>
  <c r="I141" i="3"/>
  <c r="O141" i="3" s="1"/>
  <c r="I142" i="3"/>
  <c r="I143" i="3"/>
  <c r="O143" i="3" s="1"/>
  <c r="I144" i="3"/>
  <c r="O144" i="3"/>
  <c r="I152" i="3"/>
  <c r="I153" i="3"/>
  <c r="O153" i="3" s="1"/>
  <c r="I154" i="3"/>
  <c r="O154" i="3"/>
  <c r="I155" i="3"/>
  <c r="O155" i="3"/>
  <c r="I156" i="3"/>
  <c r="O156" i="3"/>
  <c r="I157" i="3"/>
  <c r="N157" i="3" s="1"/>
  <c r="O157" i="3"/>
  <c r="I158" i="3"/>
  <c r="O158" i="3"/>
  <c r="I159" i="3"/>
  <c r="N159" i="3" s="1"/>
  <c r="I160" i="3"/>
  <c r="O160" i="3"/>
  <c r="I161" i="3"/>
  <c r="I162" i="3"/>
  <c r="O162" i="3" s="1"/>
  <c r="I163" i="3"/>
  <c r="O163" i="3"/>
  <c r="I164" i="3"/>
  <c r="I165" i="3"/>
  <c r="I166" i="3"/>
  <c r="O166" i="3"/>
  <c r="I172" i="3"/>
  <c r="O172" i="3"/>
  <c r="I173" i="3"/>
  <c r="O173" i="3"/>
  <c r="I174" i="3"/>
  <c r="I175" i="3"/>
  <c r="N175" i="3"/>
  <c r="P175" i="3"/>
  <c r="I176" i="3"/>
  <c r="O176" i="3"/>
  <c r="I177" i="3"/>
  <c r="N177" i="3" s="1"/>
  <c r="O177" i="3"/>
  <c r="I178" i="3"/>
  <c r="O178" i="3"/>
  <c r="I179" i="3"/>
  <c r="N179" i="3"/>
  <c r="P179" i="3"/>
  <c r="I180" i="3"/>
  <c r="O180" i="3" s="1"/>
  <c r="I181" i="3"/>
  <c r="N181" i="3" s="1"/>
  <c r="I182" i="3"/>
  <c r="O182" i="3"/>
  <c r="I183" i="3"/>
  <c r="N183" i="3"/>
  <c r="P183" i="3"/>
  <c r="I184" i="3"/>
  <c r="O184" i="3" s="1"/>
  <c r="I185" i="3"/>
  <c r="I186" i="3"/>
  <c r="I187" i="3"/>
  <c r="N187" i="3"/>
  <c r="P187" i="3"/>
  <c r="I188" i="3"/>
  <c r="O188" i="3"/>
  <c r="I189" i="3"/>
  <c r="I190" i="3"/>
  <c r="I191" i="3"/>
  <c r="N191" i="3"/>
  <c r="P191" i="3"/>
  <c r="I192" i="3"/>
  <c r="N192" i="3" s="1"/>
  <c r="I193" i="3"/>
  <c r="O193" i="3" s="1"/>
  <c r="I11" i="3"/>
  <c r="O11" i="3" s="1"/>
  <c r="I12" i="3"/>
  <c r="I13" i="3"/>
  <c r="N13" i="3" s="1"/>
  <c r="O13" i="3"/>
  <c r="I14" i="3"/>
  <c r="O14" i="3" s="1"/>
  <c r="N14" i="3"/>
  <c r="I15" i="3"/>
  <c r="O15" i="3" s="1"/>
  <c r="I17" i="3"/>
  <c r="O17" i="3" s="1"/>
  <c r="I18" i="3"/>
  <c r="O18" i="3" s="1"/>
  <c r="N18" i="3"/>
  <c r="I19" i="3"/>
  <c r="I20" i="3"/>
  <c r="O20" i="3"/>
  <c r="I21" i="3"/>
  <c r="O21" i="3" s="1"/>
  <c r="I22" i="3"/>
  <c r="O22" i="3"/>
  <c r="N22" i="3"/>
  <c r="I23" i="3"/>
  <c r="O23" i="3"/>
  <c r="I36" i="3"/>
  <c r="O36" i="3"/>
  <c r="I56" i="3"/>
  <c r="O56" i="3" s="1"/>
  <c r="I30" i="3"/>
  <c r="I31" i="3"/>
  <c r="O31" i="3" s="1"/>
  <c r="I32" i="3"/>
  <c r="O32" i="3"/>
  <c r="I34" i="3"/>
  <c r="I35" i="3"/>
  <c r="I37" i="3"/>
  <c r="O37" i="3" s="1"/>
  <c r="I44" i="3"/>
  <c r="O44" i="3" s="1"/>
  <c r="N44" i="3"/>
  <c r="I45" i="3"/>
  <c r="O45" i="3" s="1"/>
  <c r="I46" i="3"/>
  <c r="O46" i="3"/>
  <c r="I47" i="3"/>
  <c r="I48" i="3"/>
  <c r="O48" i="3"/>
  <c r="I49" i="3"/>
  <c r="O49" i="3" s="1"/>
  <c r="I50" i="3"/>
  <c r="N50" i="3"/>
  <c r="O50" i="3"/>
  <c r="I51" i="3"/>
  <c r="I52" i="3"/>
  <c r="O52" i="3" s="1"/>
  <c r="I53" i="3"/>
  <c r="I54" i="3"/>
  <c r="O54" i="3" s="1"/>
  <c r="I55" i="3"/>
  <c r="O55" i="3" s="1"/>
  <c r="I57" i="3"/>
  <c r="O57" i="3"/>
  <c r="D31" i="13"/>
  <c r="D32" i="13"/>
  <c r="D33" i="13"/>
  <c r="D34" i="13"/>
  <c r="E31" i="13"/>
  <c r="E32" i="13"/>
  <c r="E33" i="13"/>
  <c r="E34" i="13"/>
  <c r="I112" i="3"/>
  <c r="O112" i="3" s="1"/>
  <c r="I113" i="3"/>
  <c r="N113" i="3" s="1"/>
  <c r="O113" i="3"/>
  <c r="I114" i="3"/>
  <c r="N114" i="3"/>
  <c r="O114" i="3"/>
  <c r="I115" i="3"/>
  <c r="O115" i="3" s="1"/>
  <c r="I116" i="3"/>
  <c r="O116" i="3" s="1"/>
  <c r="I117" i="3"/>
  <c r="O117" i="3" s="1"/>
  <c r="I118" i="3"/>
  <c r="O118" i="3" s="1"/>
  <c r="N118" i="3"/>
  <c r="I119" i="3"/>
  <c r="O119" i="3"/>
  <c r="I120" i="3"/>
  <c r="I121" i="3"/>
  <c r="I122" i="3"/>
  <c r="O122" i="3" s="1"/>
  <c r="N122" i="3"/>
  <c r="I123" i="3"/>
  <c r="O123" i="3" s="1"/>
  <c r="I124" i="3"/>
  <c r="O124" i="3" s="1"/>
  <c r="I76" i="3"/>
  <c r="I84" i="3"/>
  <c r="O84" i="3"/>
  <c r="I85" i="3"/>
  <c r="O85" i="3" s="1"/>
  <c r="I86" i="3"/>
  <c r="N86" i="3"/>
  <c r="O86" i="3"/>
  <c r="I87" i="3"/>
  <c r="O87" i="3" s="1"/>
  <c r="I88" i="3"/>
  <c r="N88" i="3" s="1"/>
  <c r="O88" i="3"/>
  <c r="I89" i="3"/>
  <c r="N89" i="3" s="1"/>
  <c r="I90" i="3"/>
  <c r="O90" i="3" s="1"/>
  <c r="I92" i="3"/>
  <c r="O92" i="3" s="1"/>
  <c r="I93" i="3"/>
  <c r="O93" i="3"/>
  <c r="I94" i="3"/>
  <c r="O94" i="3" s="1"/>
  <c r="I95" i="3"/>
  <c r="N95" i="3" s="1"/>
  <c r="I96" i="3"/>
  <c r="O96" i="3" s="1"/>
  <c r="I97" i="3"/>
  <c r="I98" i="3"/>
  <c r="O98" i="3"/>
  <c r="I99" i="3"/>
  <c r="N99" i="3" s="1"/>
  <c r="I100" i="3"/>
  <c r="O100" i="3" s="1"/>
  <c r="I103" i="3"/>
  <c r="O103" i="3" s="1"/>
  <c r="N103" i="3"/>
  <c r="I104" i="3"/>
  <c r="O104" i="3"/>
  <c r="I105" i="3"/>
  <c r="O105" i="3" s="1"/>
  <c r="I63" i="3"/>
  <c r="O63" i="3" s="1"/>
  <c r="I64" i="3"/>
  <c r="I65" i="3"/>
  <c r="O65" i="3" s="1"/>
  <c r="I74" i="3"/>
  <c r="I75" i="3"/>
  <c r="O75" i="3" s="1"/>
  <c r="C31" i="13"/>
  <c r="C32" i="13"/>
  <c r="C33" i="13"/>
  <c r="C34" i="13"/>
  <c r="C37" i="13"/>
  <c r="C38" i="13"/>
  <c r="C39" i="13" s="1"/>
  <c r="F42" i="13"/>
  <c r="N98" i="11"/>
  <c r="G41" i="13" s="1"/>
  <c r="D37" i="13"/>
  <c r="D38" i="13"/>
  <c r="E37" i="13"/>
  <c r="E38" i="13"/>
  <c r="O65" i="11"/>
  <c r="N66" i="11"/>
  <c r="G37" i="13" s="1"/>
  <c r="N75" i="3"/>
  <c r="P75" i="3"/>
  <c r="Q88" i="3"/>
  <c r="Q86" i="3"/>
  <c r="N124" i="3"/>
  <c r="Q124" i="3"/>
  <c r="Q122" i="3"/>
  <c r="Q120" i="3"/>
  <c r="Q118" i="3"/>
  <c r="N116" i="3"/>
  <c r="Q116" i="3"/>
  <c r="Q114" i="3"/>
  <c r="N112" i="3"/>
  <c r="U126" i="3"/>
  <c r="I18" i="13" s="1"/>
  <c r="P35" i="3"/>
  <c r="P30" i="3"/>
  <c r="P193" i="3"/>
  <c r="P189" i="3"/>
  <c r="P185" i="3"/>
  <c r="P181" i="3"/>
  <c r="P177" i="3"/>
  <c r="N173" i="3"/>
  <c r="P173" i="3"/>
  <c r="Q164" i="3"/>
  <c r="N160" i="3"/>
  <c r="Q160" i="3"/>
  <c r="Q157" i="3"/>
  <c r="Q153" i="3"/>
  <c r="N144" i="3"/>
  <c r="P144" i="3"/>
  <c r="P142" i="3"/>
  <c r="P140" i="3"/>
  <c r="P138" i="3"/>
  <c r="P134" i="3"/>
  <c r="P132" i="3"/>
  <c r="N145" i="3"/>
  <c r="P145" i="3"/>
  <c r="N146" i="3"/>
  <c r="P146" i="3"/>
  <c r="Q106" i="3"/>
  <c r="Q105" i="3"/>
  <c r="Q103" i="3"/>
  <c r="Q99" i="3"/>
  <c r="Q97" i="3"/>
  <c r="Q95" i="3"/>
  <c r="N93" i="3"/>
  <c r="Q93" i="3"/>
  <c r="P76" i="3"/>
  <c r="Q121" i="3"/>
  <c r="N117" i="3"/>
  <c r="Q117" i="3"/>
  <c r="Q113" i="3"/>
  <c r="N37" i="3"/>
  <c r="P37" i="3"/>
  <c r="P34" i="3"/>
  <c r="P31" i="3"/>
  <c r="P39" i="3" s="1"/>
  <c r="C14" i="13" s="1"/>
  <c r="N23" i="3"/>
  <c r="Q23" i="3"/>
  <c r="N21" i="3"/>
  <c r="Q21" i="3"/>
  <c r="Q19" i="3"/>
  <c r="Q15" i="3"/>
  <c r="Q13" i="3"/>
  <c r="N11" i="3"/>
  <c r="Q11" i="3"/>
  <c r="P192" i="3"/>
  <c r="P190" i="3"/>
  <c r="N188" i="3"/>
  <c r="P188" i="3"/>
  <c r="P186" i="3"/>
  <c r="N184" i="3"/>
  <c r="P184" i="3"/>
  <c r="N182" i="3"/>
  <c r="P182" i="3"/>
  <c r="P180" i="3"/>
  <c r="N178" i="3"/>
  <c r="P178" i="3"/>
  <c r="N176" i="3"/>
  <c r="P176" i="3"/>
  <c r="P174" i="3"/>
  <c r="N172" i="3"/>
  <c r="P172" i="3"/>
  <c r="Q165" i="3"/>
  <c r="Q163" i="3"/>
  <c r="Q161" i="3"/>
  <c r="Q159" i="3"/>
  <c r="N156" i="3"/>
  <c r="Q156" i="3"/>
  <c r="N154" i="3"/>
  <c r="Q154" i="3"/>
  <c r="Q152" i="3"/>
  <c r="N141" i="3"/>
  <c r="P141" i="3"/>
  <c r="N137" i="3"/>
  <c r="P137" i="3"/>
  <c r="N133" i="3"/>
  <c r="P133" i="3"/>
  <c r="Q125" i="3"/>
  <c r="N38" i="3"/>
  <c r="P38" i="3"/>
  <c r="P14" i="10"/>
  <c r="P12" i="10"/>
  <c r="P16" i="10" s="1"/>
  <c r="C8" i="13" s="1"/>
  <c r="N36" i="10"/>
  <c r="N34" i="10"/>
  <c r="Q28" i="10"/>
  <c r="N22" i="10"/>
  <c r="Q22" i="10"/>
  <c r="N58" i="10"/>
  <c r="R58" i="10"/>
  <c r="R57" i="10"/>
  <c r="N55" i="10"/>
  <c r="R55" i="10"/>
  <c r="R53" i="10"/>
  <c r="N51" i="10"/>
  <c r="R51" i="10"/>
  <c r="R47" i="10"/>
  <c r="N81" i="10"/>
  <c r="P81" i="10"/>
  <c r="P77" i="10"/>
  <c r="N75" i="10"/>
  <c r="P75" i="10"/>
  <c r="P73" i="10"/>
  <c r="P71" i="10"/>
  <c r="N69" i="10"/>
  <c r="P69" i="10"/>
  <c r="N67" i="10"/>
  <c r="P67" i="10"/>
  <c r="P65" i="10"/>
  <c r="N107" i="10"/>
  <c r="Q107" i="10"/>
  <c r="Q105" i="10"/>
  <c r="Q97" i="10"/>
  <c r="Q95" i="10"/>
  <c r="Q91" i="10"/>
  <c r="N89" i="10"/>
  <c r="Q89" i="10"/>
  <c r="N65" i="3"/>
  <c r="P65" i="3"/>
  <c r="N68" i="3"/>
  <c r="P67" i="3"/>
  <c r="N70" i="3"/>
  <c r="P66" i="3"/>
  <c r="N69" i="3"/>
  <c r="P69" i="3"/>
  <c r="P71" i="3"/>
  <c r="N34" i="11"/>
  <c r="S34" i="11" s="1"/>
  <c r="N56" i="3"/>
  <c r="Q56" i="3"/>
  <c r="N72" i="3"/>
  <c r="Q90" i="3"/>
  <c r="P136" i="3"/>
  <c r="U194" i="3"/>
  <c r="I24" i="13" s="1"/>
  <c r="U144" i="10"/>
  <c r="I22" i="13" s="1"/>
  <c r="N99" i="10"/>
  <c r="Q99" i="10"/>
  <c r="Q101" i="10"/>
  <c r="N103" i="10"/>
  <c r="Q103" i="10"/>
  <c r="U108" i="10"/>
  <c r="I12" i="13"/>
  <c r="O33" i="10"/>
  <c r="O39" i="10"/>
  <c r="O37" i="10"/>
  <c r="Q36" i="10"/>
  <c r="Q34" i="10"/>
  <c r="Q31" i="10"/>
  <c r="O31" i="10"/>
  <c r="N30" i="10"/>
  <c r="Q29" i="10"/>
  <c r="O29" i="10"/>
  <c r="Q27" i="10"/>
  <c r="Q25" i="10"/>
  <c r="O25" i="10"/>
  <c r="N24" i="10"/>
  <c r="Q23" i="10"/>
  <c r="O23" i="10"/>
  <c r="O15" i="10"/>
  <c r="O13" i="10"/>
  <c r="U53" i="11"/>
  <c r="I34" i="13" s="1"/>
  <c r="N35" i="11"/>
  <c r="S35" i="11" s="1"/>
  <c r="N83" i="3"/>
  <c r="Q22" i="3"/>
  <c r="Q18" i="3"/>
  <c r="Q14" i="3"/>
  <c r="Q55" i="3"/>
  <c r="Q53" i="3"/>
  <c r="Q51" i="3"/>
  <c r="Q49" i="3"/>
  <c r="Q47" i="3"/>
  <c r="Q45" i="3"/>
  <c r="P74" i="3"/>
  <c r="P64" i="3"/>
  <c r="Q83" i="3"/>
  <c r="Q112" i="3"/>
  <c r="P68" i="3"/>
  <c r="P70" i="3"/>
  <c r="P72" i="3"/>
  <c r="U78" i="3"/>
  <c r="I16" i="13" s="1"/>
  <c r="Q102" i="3"/>
  <c r="O175" i="3"/>
  <c r="O179" i="3"/>
  <c r="O183" i="3"/>
  <c r="O187" i="3"/>
  <c r="O191" i="3"/>
  <c r="N131" i="3"/>
  <c r="P131" i="3"/>
  <c r="N135" i="3"/>
  <c r="P135" i="3"/>
  <c r="P139" i="3"/>
  <c r="N143" i="3"/>
  <c r="P143" i="3"/>
  <c r="N115" i="3"/>
  <c r="N119" i="3"/>
  <c r="N87" i="3"/>
  <c r="Q155" i="3"/>
  <c r="N158" i="3"/>
  <c r="Q158" i="3"/>
  <c r="Q162" i="3"/>
  <c r="N166" i="3"/>
  <c r="Q166" i="3"/>
  <c r="N20" i="3"/>
  <c r="N36" i="3"/>
  <c r="P36" i="3"/>
  <c r="N32" i="3"/>
  <c r="P32" i="3"/>
  <c r="U107" i="3"/>
  <c r="I17" i="13" s="1"/>
  <c r="E17" i="13"/>
  <c r="N91" i="3"/>
  <c r="N84" i="3"/>
  <c r="N104" i="3"/>
  <c r="N101" i="3"/>
  <c r="N98" i="3"/>
  <c r="N96" i="3"/>
  <c r="N94" i="3"/>
  <c r="N92" i="3"/>
  <c r="N73" i="3"/>
  <c r="N57" i="3"/>
  <c r="N54" i="3"/>
  <c r="N52" i="3"/>
  <c r="N48" i="3"/>
  <c r="N46" i="3"/>
  <c r="U39" i="3"/>
  <c r="I14" i="13" s="1"/>
  <c r="R39" i="3"/>
  <c r="E14" i="13"/>
  <c r="R25" i="3"/>
  <c r="E13" i="13" s="1"/>
  <c r="N17" i="3"/>
  <c r="P144" i="10"/>
  <c r="C22" i="13" s="1"/>
  <c r="N104" i="10"/>
  <c r="N98" i="10"/>
  <c r="N96" i="10"/>
  <c r="N94" i="10"/>
  <c r="O90" i="10"/>
  <c r="N87" i="10"/>
  <c r="N80" i="10"/>
  <c r="R82" i="10"/>
  <c r="E11" i="13" s="1"/>
  <c r="N78" i="10"/>
  <c r="N76" i="10"/>
  <c r="N74" i="10"/>
  <c r="N72" i="10"/>
  <c r="N70" i="10"/>
  <c r="N68" i="10"/>
  <c r="N64" i="10"/>
  <c r="O52" i="10"/>
  <c r="Q59" i="10"/>
  <c r="D10" i="13" s="1"/>
  <c r="N38" i="10"/>
  <c r="N21" i="10"/>
  <c r="N26" i="10"/>
  <c r="Q106" i="10"/>
  <c r="Q104" i="10"/>
  <c r="Q102" i="10"/>
  <c r="Q100" i="10"/>
  <c r="Q98" i="10"/>
  <c r="Q96" i="10"/>
  <c r="Q94" i="10"/>
  <c r="Q93" i="10"/>
  <c r="Q88" i="10"/>
  <c r="Q87" i="10"/>
  <c r="P80" i="10"/>
  <c r="P78" i="10"/>
  <c r="P76" i="10"/>
  <c r="P74" i="10"/>
  <c r="P72" i="10"/>
  <c r="P70" i="10"/>
  <c r="P68" i="10"/>
  <c r="P66" i="10"/>
  <c r="P64" i="10"/>
  <c r="U82" i="10"/>
  <c r="I11" i="13" s="1"/>
  <c r="R49" i="10"/>
  <c r="Q40" i="10"/>
  <c r="Q38" i="10"/>
  <c r="Q35" i="10"/>
  <c r="Q30" i="10"/>
  <c r="Q26" i="10"/>
  <c r="Q24" i="10"/>
  <c r="Q21" i="10"/>
  <c r="U41" i="10"/>
  <c r="I9" i="13" s="1"/>
  <c r="Q46" i="3"/>
  <c r="Q50" i="3"/>
  <c r="Q54" i="3"/>
  <c r="Q44" i="3"/>
  <c r="U58" i="3"/>
  <c r="I15" i="13" s="1"/>
  <c r="P73" i="3"/>
  <c r="Q92" i="3"/>
  <c r="Q96" i="3"/>
  <c r="Q100" i="3"/>
  <c r="Q84" i="3"/>
  <c r="Q91" i="3"/>
  <c r="Q24" i="3"/>
  <c r="Q123" i="3"/>
  <c r="Q115" i="3"/>
  <c r="P77" i="3"/>
  <c r="Q17" i="3"/>
  <c r="Q48" i="3"/>
  <c r="Q52" i="3"/>
  <c r="Q57" i="3"/>
  <c r="P63" i="3"/>
  <c r="Q94" i="3"/>
  <c r="Q98" i="3"/>
  <c r="Q101" i="3"/>
  <c r="Q104" i="3"/>
  <c r="Q89" i="3"/>
  <c r="Q85" i="3"/>
  <c r="Q20" i="3"/>
  <c r="Q12" i="3"/>
  <c r="Q87" i="3"/>
  <c r="Q119" i="3"/>
  <c r="U36" i="11"/>
  <c r="I33" i="13" s="1"/>
  <c r="O181" i="3"/>
  <c r="O132" i="3"/>
  <c r="N132" i="3"/>
  <c r="N49" i="10"/>
  <c r="N77" i="3"/>
  <c r="N163" i="3"/>
  <c r="O165" i="3"/>
  <c r="N165" i="3"/>
  <c r="O142" i="3"/>
  <c r="N142" i="3"/>
  <c r="N66" i="10"/>
  <c r="N155" i="3"/>
  <c r="N136" i="3"/>
  <c r="N95" i="10"/>
  <c r="N105" i="10"/>
  <c r="N47" i="10"/>
  <c r="N140" i="3"/>
  <c r="O190" i="3"/>
  <c r="N190" i="3"/>
  <c r="O174" i="3"/>
  <c r="N174" i="3"/>
  <c r="O161" i="3"/>
  <c r="N161" i="3"/>
  <c r="O138" i="3"/>
  <c r="N138" i="3"/>
  <c r="N134" i="3"/>
  <c r="N35" i="10"/>
  <c r="O50" i="10"/>
  <c r="O14" i="10"/>
  <c r="U16" i="10"/>
  <c r="I8" i="13" s="1"/>
  <c r="O76" i="3"/>
  <c r="N76" i="3"/>
  <c r="O47" i="3"/>
  <c r="N47" i="3"/>
  <c r="O152" i="3"/>
  <c r="N152" i="3"/>
  <c r="O53" i="10"/>
  <c r="N53" i="10"/>
  <c r="U59" i="10"/>
  <c r="I10" i="13"/>
  <c r="U90" i="11"/>
  <c r="I38" i="13" s="1"/>
  <c r="R147" i="3"/>
  <c r="E19" i="13"/>
  <c r="N235" i="3"/>
  <c r="G26" i="13" s="1"/>
  <c r="U25" i="3"/>
  <c r="I13" i="13" s="1"/>
  <c r="N120" i="3"/>
  <c r="O120" i="3"/>
  <c r="N186" i="3"/>
  <c r="O186" i="3"/>
  <c r="N93" i="10"/>
  <c r="N85" i="3"/>
  <c r="R235" i="3"/>
  <c r="E26" i="13" s="1"/>
  <c r="N35" i="3"/>
  <c r="O35" i="3"/>
  <c r="N12" i="3"/>
  <c r="O12" i="3"/>
  <c r="N101" i="10"/>
  <c r="N88" i="10"/>
  <c r="O97" i="3"/>
  <c r="N97" i="3"/>
  <c r="O30" i="3"/>
  <c r="N30" i="3"/>
  <c r="O189" i="3"/>
  <c r="N189" i="3"/>
  <c r="U235" i="3"/>
  <c r="I26" i="13" s="1"/>
  <c r="E39" i="13" l="1"/>
  <c r="E35" i="13"/>
  <c r="D39" i="13"/>
  <c r="N153" i="3"/>
  <c r="O46" i="10"/>
  <c r="N106" i="10"/>
  <c r="O33" i="3"/>
  <c r="N162" i="3"/>
  <c r="N90" i="3"/>
  <c r="N105" i="3"/>
  <c r="N107" i="3" s="1"/>
  <c r="G17" i="13" s="1"/>
  <c r="O89" i="3"/>
  <c r="O192" i="3"/>
  <c r="O106" i="3"/>
  <c r="S14" i="11"/>
  <c r="F31" i="13" s="1"/>
  <c r="O91" i="10"/>
  <c r="N27" i="10"/>
  <c r="R58" i="3"/>
  <c r="E15" i="13" s="1"/>
  <c r="F20" i="13"/>
  <c r="Q108" i="10"/>
  <c r="D12" i="13" s="1"/>
  <c r="O92" i="10"/>
  <c r="N63" i="3"/>
  <c r="N100" i="3"/>
  <c r="O10" i="10"/>
  <c r="N66" i="3"/>
  <c r="G39" i="13"/>
  <c r="Q107" i="3"/>
  <c r="D17" i="13" s="1"/>
  <c r="R194" i="3"/>
  <c r="E24" i="13" s="1"/>
  <c r="Q16" i="10"/>
  <c r="D8" i="13" s="1"/>
  <c r="N15" i="3"/>
  <c r="O33" i="11"/>
  <c r="N28" i="10"/>
  <c r="P82" i="10"/>
  <c r="C11" i="13" s="1"/>
  <c r="Q167" i="3"/>
  <c r="D23" i="13" s="1"/>
  <c r="N180" i="3"/>
  <c r="N45" i="3"/>
  <c r="O159" i="3"/>
  <c r="S27" i="11"/>
  <c r="F32" i="13" s="1"/>
  <c r="S90" i="11"/>
  <c r="F38" i="13" s="1"/>
  <c r="F39" i="13" s="1"/>
  <c r="Q39" i="3"/>
  <c r="D14" i="13" s="1"/>
  <c r="P78" i="3"/>
  <c r="C16" i="13" s="1"/>
  <c r="P41" i="10"/>
  <c r="C9" i="13" s="1"/>
  <c r="O57" i="10"/>
  <c r="N97" i="10"/>
  <c r="N108" i="10" s="1"/>
  <c r="G12" i="13" s="1"/>
  <c r="Q126" i="3"/>
  <c r="D18" i="13" s="1"/>
  <c r="N65" i="10"/>
  <c r="N32" i="10"/>
  <c r="P147" i="3"/>
  <c r="C19" i="13" s="1"/>
  <c r="N55" i="3"/>
  <c r="C35" i="13"/>
  <c r="D35" i="13"/>
  <c r="N54" i="10"/>
  <c r="N59" i="10" s="1"/>
  <c r="G10" i="13" s="1"/>
  <c r="P25" i="3"/>
  <c r="C13" i="13" s="1"/>
  <c r="P167" i="3"/>
  <c r="C23" i="13" s="1"/>
  <c r="Q58" i="3"/>
  <c r="D15" i="13" s="1"/>
  <c r="N41" i="10"/>
  <c r="G9" i="13" s="1"/>
  <c r="N193" i="3"/>
  <c r="N40" i="10"/>
  <c r="N32" i="11"/>
  <c r="N123" i="3"/>
  <c r="N67" i="3"/>
  <c r="P194" i="3"/>
  <c r="C24" i="13" s="1"/>
  <c r="C27" i="13" s="1"/>
  <c r="F27" i="13"/>
  <c r="Q41" i="10"/>
  <c r="D9" i="13" s="1"/>
  <c r="Q209" i="3"/>
  <c r="D25" i="13" s="1"/>
  <c r="O125" i="3"/>
  <c r="Q25" i="3"/>
  <c r="D13" i="13" s="1"/>
  <c r="N102" i="10"/>
  <c r="O95" i="3"/>
  <c r="O121" i="3"/>
  <c r="N121" i="3"/>
  <c r="N49" i="3"/>
  <c r="N24" i="3"/>
  <c r="O99" i="3"/>
  <c r="O102" i="3"/>
  <c r="O64" i="3"/>
  <c r="N64" i="3"/>
  <c r="O34" i="3"/>
  <c r="N34" i="3"/>
  <c r="S53" i="11"/>
  <c r="F34" i="13" s="1"/>
  <c r="O73" i="10"/>
  <c r="N73" i="10"/>
  <c r="P108" i="10"/>
  <c r="C12" i="13" s="1"/>
  <c r="O53" i="3"/>
  <c r="N53" i="3"/>
  <c r="O48" i="10"/>
  <c r="O56" i="10"/>
  <c r="O79" i="10"/>
  <c r="N100" i="10"/>
  <c r="N139" i="3"/>
  <c r="N147" i="3" s="1"/>
  <c r="G19" i="13" s="1"/>
  <c r="O74" i="3"/>
  <c r="N74" i="3"/>
  <c r="O19" i="3"/>
  <c r="N19" i="3"/>
  <c r="R78" i="3"/>
  <c r="E16" i="13" s="1"/>
  <c r="N144" i="10"/>
  <c r="G22" i="13" s="1"/>
  <c r="O185" i="3"/>
  <c r="N185" i="3"/>
  <c r="O11" i="10"/>
  <c r="N71" i="3"/>
  <c r="N71" i="10"/>
  <c r="N12" i="10"/>
  <c r="N16" i="10" s="1"/>
  <c r="G8" i="13" s="1"/>
  <c r="N31" i="3"/>
  <c r="N39" i="3" s="1"/>
  <c r="G14" i="13" s="1"/>
  <c r="O51" i="3"/>
  <c r="N51" i="3"/>
  <c r="O164" i="3"/>
  <c r="N164" i="3"/>
  <c r="N167" i="3" s="1"/>
  <c r="G23" i="13" s="1"/>
  <c r="O77" i="10"/>
  <c r="N77" i="10"/>
  <c r="R59" i="10"/>
  <c r="E10" i="13" s="1"/>
  <c r="R209" i="3"/>
  <c r="E25" i="13" s="1"/>
  <c r="I27" i="13"/>
  <c r="I20" i="13"/>
  <c r="I39" i="13"/>
  <c r="I35" i="13"/>
  <c r="E20" i="13" l="1"/>
  <c r="F29" i="13"/>
  <c r="D27" i="13"/>
  <c r="D20" i="13"/>
  <c r="D45" i="13" s="1"/>
  <c r="C20" i="13"/>
  <c r="C29" i="13" s="1"/>
  <c r="N126" i="3"/>
  <c r="G18" i="13" s="1"/>
  <c r="N36" i="11"/>
  <c r="G33" i="13" s="1"/>
  <c r="G35" i="13" s="1"/>
  <c r="S32" i="11"/>
  <c r="S36" i="11" s="1"/>
  <c r="F33" i="13" s="1"/>
  <c r="F35" i="13" s="1"/>
  <c r="F45" i="13" s="1"/>
  <c r="N25" i="3"/>
  <c r="G13" i="13" s="1"/>
  <c r="N58" i="3"/>
  <c r="G15" i="13" s="1"/>
  <c r="E27" i="13"/>
  <c r="N194" i="3"/>
  <c r="G24" i="13" s="1"/>
  <c r="G27" i="13" s="1"/>
  <c r="I29" i="13"/>
  <c r="I45" i="13" s="1"/>
  <c r="N82" i="10"/>
  <c r="G11" i="13" s="1"/>
  <c r="N78" i="3"/>
  <c r="G16" i="13" s="1"/>
  <c r="C45" i="13" l="1"/>
  <c r="E45" i="13"/>
  <c r="D29" i="13"/>
  <c r="G20" i="13"/>
  <c r="G45" i="13" s="1"/>
  <c r="E29" i="13"/>
  <c r="A47" i="13" l="1"/>
  <c r="G29" i="13"/>
</calcChain>
</file>

<file path=xl/sharedStrings.xml><?xml version="1.0" encoding="utf-8"?>
<sst xmlns="http://schemas.openxmlformats.org/spreadsheetml/2006/main" count="1275" uniqueCount="680">
  <si>
    <t>INTRODUCTION ET INSTRUCTIONS</t>
  </si>
  <si>
    <t>CECI EST UN FORMAT DE BASE - AJOUTEZ OU RETIREZ DES CATÉGORIES ET DES POSTES SI NÉCESSAIRE</t>
  </si>
  <si>
    <t>Afin de mieux capturer le paysage changeant de la production numérique, ce gabarit a été révisé et le détail des coûts s’est élargi pour se répartir sur plusieurs feuilles de travail tel que décrit plus bas.</t>
  </si>
  <si>
    <t>Le gabarit de ce budget inclut des NOUVEAUX codes de postes.</t>
  </si>
  <si>
    <t>L'attribution des coûts par composante a été instaurée spécifiquement pour fin d’évaluation budgétaire.</t>
  </si>
  <si>
    <r>
      <t xml:space="preserve">Si vous </t>
    </r>
    <r>
      <rPr>
        <b/>
        <sz val="10"/>
        <rFont val="Arial"/>
        <family val="2"/>
      </rPr>
      <t>insérez</t>
    </r>
    <r>
      <rPr>
        <sz val="10"/>
        <rFont val="Arial"/>
        <family val="2"/>
      </rPr>
      <t xml:space="preserve"> ou </t>
    </r>
    <r>
      <rPr>
        <b/>
        <sz val="10"/>
        <rFont val="Arial"/>
        <family val="2"/>
      </rPr>
      <t>supprimez</t>
    </r>
    <r>
      <rPr>
        <sz val="10"/>
        <rFont val="Arial"/>
        <family val="2"/>
      </rPr>
      <t xml:space="preserve"> des lignes, assurez-vous de prendre la ligne complète en sélectionnant le numéro de la ligne  sur le côté gauche de la page sinon la suite de la feuille de calcul sera désalignée.</t>
    </r>
  </si>
  <si>
    <t>Si vous ne voulez pas que les valeurs zéro apparaissent sur vos feuilles de calcul, vous devriez changer l'option d’affichage, plutôt que supprimer le zéro lui-même.</t>
  </si>
  <si>
    <t>Ce formulaire inclut les feuilles de travail suivantes:</t>
  </si>
  <si>
    <t>Onglet</t>
  </si>
  <si>
    <t xml:space="preserve">  Description</t>
  </si>
  <si>
    <t>Info</t>
  </si>
  <si>
    <t>Page d'introduction et instructions</t>
  </si>
  <si>
    <t>Page couverture</t>
  </si>
  <si>
    <t>Détail du calendrier de production et personnel-clé</t>
  </si>
  <si>
    <t>Page sommaire</t>
  </si>
  <si>
    <r>
      <t>Sommaire des comptes</t>
    </r>
    <r>
      <rPr>
        <sz val="11"/>
        <rFont val="Calibri"/>
        <family val="2"/>
      </rPr>
      <t xml:space="preserve"> (sera complété automatiquement par l’entrée des pages détailées)</t>
    </r>
  </si>
  <si>
    <t>Détail-MNI</t>
  </si>
  <si>
    <t xml:space="preserve">Budget détaillé des coûts de production média numérique interactive </t>
  </si>
  <si>
    <t>Détail-VID</t>
  </si>
  <si>
    <r>
      <t>Budget détaillé des coûts de vidéo/animation</t>
    </r>
    <r>
      <rPr>
        <sz val="11"/>
        <rFont val="Calibri"/>
        <family val="2"/>
      </rPr>
      <t xml:space="preserve"> (incluant la production sur fond vert pour les éléments numériques)</t>
    </r>
  </si>
  <si>
    <t>Détail-GEN</t>
  </si>
  <si>
    <r>
      <t>Budget détaillé des coûts d’administration générale</t>
    </r>
    <r>
      <rPr>
        <sz val="11"/>
        <rFont val="Calibri"/>
        <family val="2"/>
      </rPr>
      <t xml:space="preserve"> (frais du producteur, administration, promotion, distribution, etc.)</t>
    </r>
  </si>
  <si>
    <t xml:space="preserve"> </t>
  </si>
  <si>
    <t xml:space="preserve">BUDGET DE PRODUCTION NUMÉRIQUE </t>
  </si>
  <si>
    <t>TITRE DU PROJET</t>
  </si>
  <si>
    <t>SOCIÉTÉ DE PRODUCTION NUMÉRIQUE</t>
  </si>
  <si>
    <r>
      <t xml:space="preserve">SOCIÉTÉ DE PRODUCTION TÉLÉVISUELLE </t>
    </r>
    <r>
      <rPr>
        <sz val="10"/>
        <rFont val="Arial"/>
        <family val="2"/>
      </rPr>
      <t>(s'il y a lieu)</t>
    </r>
  </si>
  <si>
    <t>SOCIÉTÉ DE SERVICES - PRODUCTION NUMÉRIQUE</t>
  </si>
  <si>
    <r>
      <t xml:space="preserve">PRODUCTRICE(S) EXÉCUTIVE(S) OU 
PRODUCTEUR(S) EXÉCUTIF(S) </t>
    </r>
    <r>
      <rPr>
        <sz val="10"/>
        <rFont val="Arial"/>
        <family val="2"/>
      </rPr>
      <t>(si applicable)</t>
    </r>
  </si>
  <si>
    <t xml:space="preserve">PRODUCTRICE(S) OU PRODUCTEUR(S)  </t>
  </si>
  <si>
    <r>
      <t xml:space="preserve">SUPERVISEUSE OU SUPERVISEUR DU PROJET </t>
    </r>
    <r>
      <rPr>
        <sz val="10"/>
        <rFont val="Arial"/>
        <family val="2"/>
      </rPr>
      <t>(si applicable)</t>
    </r>
  </si>
  <si>
    <t>GESTIONNAIRE DU PROJET/DE LA PRODUCTION</t>
  </si>
  <si>
    <t>DIRECTRICE OU DIRECTEUR TECHNIQUE</t>
  </si>
  <si>
    <t>DIRECTRICE OU DIRECTEUR ARTISTIQUE
/CONCEPTRICE OU CONCEPTEUR DE JEU</t>
  </si>
  <si>
    <r>
      <t>PERSONNE CONTACT</t>
    </r>
    <r>
      <rPr>
        <sz val="10"/>
        <rFont val="Arial"/>
        <family val="2"/>
      </rPr>
      <t xml:space="preserve"> (inclure l'adresse courriel)</t>
    </r>
  </si>
  <si>
    <t>HOTE SERVEUR / DISRIBUTEUR</t>
  </si>
  <si>
    <t>CALENDRIER DE TRAVAIL :</t>
  </si>
  <si>
    <t>DATES:</t>
  </si>
  <si>
    <t>PÉRIODE:</t>
  </si>
  <si>
    <t>(du début à l'achèvement des travaux)</t>
  </si>
  <si>
    <t xml:space="preserve"> (Nbr. d'heures, jours, semaines)</t>
  </si>
  <si>
    <t>CONCEPTION</t>
  </si>
  <si>
    <t>PRÉ-PRODUCTION</t>
  </si>
  <si>
    <t>PRODUCTION</t>
  </si>
  <si>
    <t>TEST / POST PRODUCTION</t>
  </si>
  <si>
    <t>LANCEMENT - SORTIE INITIALE</t>
  </si>
  <si>
    <t>DÉPLOIEMENT</t>
  </si>
  <si>
    <t>SORTIE FINALE</t>
  </si>
  <si>
    <t>ENTRETIEN DU SITE/DISTRIBUTION</t>
  </si>
  <si>
    <t>BUDGET PRÉPARÉ PAR:</t>
  </si>
  <si>
    <t>DATE DU BUDGET:</t>
  </si>
  <si>
    <t>TÉLÉPHONE:</t>
  </si>
  <si>
    <t>COURRIEL</t>
  </si>
  <si>
    <t>SIGNATURE:</t>
  </si>
  <si>
    <t>BUDGET PRODUCTION
SOMMAIRE</t>
  </si>
  <si>
    <t>COMPTE</t>
  </si>
  <si>
    <t>CATÉGORIE</t>
  </si>
  <si>
    <t>ALLOCATION DES COÛTS</t>
  </si>
  <si>
    <t>TOTAL</t>
  </si>
  <si>
    <t>Dépenses</t>
  </si>
  <si>
    <t>Média numérique interactif</t>
  </si>
  <si>
    <t>Jeux</t>
  </si>
  <si>
    <t>Vidéo (linaire)</t>
  </si>
  <si>
    <t>Admin</t>
  </si>
  <si>
    <t>Internes</t>
  </si>
  <si>
    <t>MNI-01</t>
  </si>
  <si>
    <t>PERSONNEL DE PRODUCTION SENIOR</t>
  </si>
  <si>
    <t>MNI-02</t>
  </si>
  <si>
    <t>MAIN D'ŒUVRE - CONCEPTION</t>
  </si>
  <si>
    <t>MNI-03</t>
  </si>
  <si>
    <t>MAIN D'ŒUVRE - PROGRAMMATION</t>
  </si>
  <si>
    <t>MNI-04</t>
  </si>
  <si>
    <t>MAIN D'ŒUVRE - RÉCIT / TEXTE / CONTENU</t>
  </si>
  <si>
    <t>MNI-05</t>
  </si>
  <si>
    <t>MAIN D'ŒUVRE - AUDIO</t>
  </si>
  <si>
    <t>VID-06</t>
  </si>
  <si>
    <t>PERSONNEL CLÉ DE CRÉATION</t>
  </si>
  <si>
    <t>VID-07</t>
  </si>
  <si>
    <t>MAIN D'ŒUVRE ADDITIONNELLE - SCÉNARIO / CONTENU / RÉCIT</t>
  </si>
  <si>
    <t>VID-08</t>
  </si>
  <si>
    <t>MAIN D'ŒUVRE - SOUTIEN ADMINISTRATIF À LA PRODUCTION</t>
  </si>
  <si>
    <t>VID-09</t>
  </si>
  <si>
    <t>MAIN D'ŒUVRE - ARTISTES, COMÉDIENNES ET COMÉDIENS</t>
  </si>
  <si>
    <t>VID-10</t>
  </si>
  <si>
    <t>MAIN D'ŒUVRE - TOURNAGE EN DIRECT</t>
  </si>
  <si>
    <t>VID-11</t>
  </si>
  <si>
    <t>MAIN D'ŒUVRE - ANIMATION</t>
  </si>
  <si>
    <t>VID-12</t>
  </si>
  <si>
    <t>MAIN D'ŒUVRE - POST PRODUCTION</t>
  </si>
  <si>
    <t>TOTAL MAIN D'ŒUVRE DE LA PRODUCTION ('A')</t>
  </si>
  <si>
    <t>MNI-13</t>
  </si>
  <si>
    <t>ÉQUIPEMENT ET MATÉRIEL</t>
  </si>
  <si>
    <t>VID-14</t>
  </si>
  <si>
    <t>ÉQUIPEMENT ET MATÉRIEL - ADMINISTRATION DE LA PRODUCTION</t>
  </si>
  <si>
    <t>VID-15</t>
  </si>
  <si>
    <t>ÉQUIPEMENT ET MATÉRIEL - TOURNAGE EN DIRECT</t>
  </si>
  <si>
    <t>VID-16</t>
  </si>
  <si>
    <t>ÉQUIPEMENT ET MATÉRIEL - ANIMATION</t>
  </si>
  <si>
    <t>VID-17</t>
  </si>
  <si>
    <t>ÉQUIPEMENT ET MATÉRIEL - POST PRODUCTION</t>
  </si>
  <si>
    <t>TOTAL ÉQUIPEMENT ET MATÉRIEL ('B')</t>
  </si>
  <si>
    <t>SOUS-TOTAL 'A' + 'B'</t>
  </si>
  <si>
    <t>GEN-18</t>
  </si>
  <si>
    <t>ACQUISITION DE DROITS (OPTION/LICENCE DROITS D'AUTEUR)</t>
  </si>
  <si>
    <t>GEN-19</t>
  </si>
  <si>
    <t>PRÉPARATION DE LA PRÉSENTATION DU PROJET</t>
  </si>
  <si>
    <t>GEN-20</t>
  </si>
  <si>
    <t>MAIN D'ŒUVRE - COMPTABILITÉ ET TENUE DE LIVRES</t>
  </si>
  <si>
    <t>GEN-21</t>
  </si>
  <si>
    <t>ADMINISTRATION DE LA PRODUCTION</t>
  </si>
  <si>
    <t>TOTAL DÉPENSES ADMINISTRATIVES ('C')</t>
  </si>
  <si>
    <t>GEN-22</t>
  </si>
  <si>
    <t>PRÉPARATION DE LA DISTRIBUTION ET DE LA MISE EN MARCHÉ</t>
  </si>
  <si>
    <t>GEN-23</t>
  </si>
  <si>
    <t>PROMOTION, PUBLICITÉ</t>
  </si>
  <si>
    <t>TOTAL - DISTRIBUTION, MISE EN MARCHÉ, PROMOTION ET PUBLICITÉ ('D')</t>
  </si>
  <si>
    <t>GEN-24</t>
  </si>
  <si>
    <t>PRODUCTRICE OU PRODUCTEUR</t>
  </si>
  <si>
    <t>GEN-25</t>
  </si>
  <si>
    <t>FRAIS D'ADMINISTRATION</t>
  </si>
  <si>
    <t>GEN-26</t>
  </si>
  <si>
    <t>IMPRÉVUS</t>
  </si>
  <si>
    <t>TOTAL COÛTS DE PRODUCTION</t>
  </si>
  <si>
    <t>TOTAL DES DÉPENSES DE DÉVELOPPEMENT (à l’usage du Fonds de la radiodiffusion et des nouveaux médias de Bell)</t>
  </si>
  <si>
    <t>* Les dépenses de développement sont les activités de développement de votre projet financées antérieurement. Elles sont indiquées à titre d’information seulement. Il n’est pas possible de les appliquer au total du soutien à la production.</t>
  </si>
  <si>
    <r>
      <rPr>
        <b/>
        <u/>
        <sz val="10"/>
        <color rgb="FF000000"/>
        <rFont val="Arial"/>
      </rPr>
      <t>Remarques 1-2 visant les composantes médias numériques du Fonds des médias du Canada (FMC) qui se servent de ce devis :</t>
    </r>
    <r>
      <rPr>
        <b/>
        <sz val="10"/>
        <color rgb="FF000000"/>
        <rFont val="Arial"/>
      </rPr>
      <t xml:space="preserve">                                          
1. Au moins 75 % des dépenses admissibles doivent être des dépenses canadiennes.
2. Si vous soumettez également une demande dans le cadre du Fonds Bell, veuillez consulter le modèle de devis relatif au Fonds Bell pour connaître les autres échéanciers que vous devrez respecter pour votre demande au Fonds Bell.</t>
    </r>
  </si>
  <si>
    <t>PRODUCTION 
BUDGET DÉTAILLÉ - MNI</t>
  </si>
  <si>
    <t>Ajoutez des lignes additionnelles si plusieurs personnes occupent le même poste. Assurez-vous de copier toutes les formules de calcul.</t>
  </si>
  <si>
    <t>PERSONNEL PRODUCTION SÉNIOR</t>
  </si>
  <si>
    <t>POSTE</t>
  </si>
  <si>
    <t>NOM</t>
  </si>
  <si>
    <t>NO.</t>
  </si>
  <si>
    <t>QUANTITÉ</t>
  </si>
  <si>
    <t>TOTAL UNITÉS</t>
  </si>
  <si>
    <t>TAUX</t>
  </si>
  <si>
    <t>Interne ?</t>
  </si>
  <si>
    <t>Allocation</t>
  </si>
  <si>
    <t>Allocation des coûts</t>
  </si>
  <si>
    <t>Dépense interne</t>
  </si>
  <si>
    <t>X</t>
  </si>
  <si>
    <t>Pré-Prod</t>
  </si>
  <si>
    <t>Production</t>
  </si>
  <si>
    <t>Test</t>
  </si>
  <si>
    <t>Lancement</t>
  </si>
  <si>
    <t>hrs, jrs, sem.</t>
  </si>
  <si>
    <t>$ coût / unité</t>
  </si>
  <si>
    <t>des coûts</t>
  </si>
  <si>
    <t>Média numérique</t>
  </si>
  <si>
    <t>Vidéo (linéaire)</t>
  </si>
  <si>
    <t>01.05</t>
  </si>
  <si>
    <t>SUPERVISEUSE OU SUPERVISEUR DE LA PRODUCTION</t>
  </si>
  <si>
    <t>01.10</t>
  </si>
  <si>
    <t>GESTIONNAIRE DE PROJET</t>
  </si>
  <si>
    <t>01.15</t>
  </si>
  <si>
    <t>01.20</t>
  </si>
  <si>
    <t>DIRECTRICE OU DIRECTEUR ARTISTIQUE</t>
  </si>
  <si>
    <t>01.96</t>
  </si>
  <si>
    <t>AVANTAGES SOCIAUX (si non inclus ci-dessus)</t>
  </si>
  <si>
    <t>01.99</t>
  </si>
  <si>
    <t>AUTRE(S)</t>
  </si>
  <si>
    <t>TOTAL PERSONNEL PRODUCTION SÉNIOR</t>
  </si>
  <si>
    <t>MAIN D'ŒUVRE CONCEPTION</t>
  </si>
  <si>
    <t>02.05</t>
  </si>
  <si>
    <t>CONCEPTRICE OU CONCEPTEUR INTERACTIF / JEUX</t>
  </si>
  <si>
    <t>02.10</t>
  </si>
  <si>
    <t>ARTISTE(S)</t>
  </si>
  <si>
    <t>02.15</t>
  </si>
  <si>
    <t>ILLUSTRATRICE(S) OU ILLUSTRATEUR(S)</t>
  </si>
  <si>
    <t>02.20</t>
  </si>
  <si>
    <t>ANIMATRICE(S) OU ANIMATEUR(S)</t>
  </si>
  <si>
    <t>02.30</t>
  </si>
  <si>
    <t>ERGONOMIE DES INTERFACES</t>
  </si>
  <si>
    <t>02.96</t>
  </si>
  <si>
    <t>02.99</t>
  </si>
  <si>
    <t>TOTAL MAIN D'ŒUVRE DE LA CONCEPTION</t>
  </si>
  <si>
    <t>MAIN D'ŒUVRE PROGRAMMATION</t>
  </si>
  <si>
    <t>03.05</t>
  </si>
  <si>
    <t>DÉVELOPPEUSE(S) OU DÉVELOPPEUR(S) TECHNOLOGIE D'ARRIÈRE PLAN</t>
  </si>
  <si>
    <t>03.10</t>
  </si>
  <si>
    <t>DÉVELOPPEUSE(S) OU DÉVELOPPEUR(S) TECHNOLOGIE D'AVANT PLAN</t>
  </si>
  <si>
    <t>03.15</t>
  </si>
  <si>
    <t>MAIN D'ŒUVRE - TESTS</t>
  </si>
  <si>
    <t>03.96</t>
  </si>
  <si>
    <t>03.99</t>
  </si>
  <si>
    <t>TOTAL MAIN D'ŒUVRE DE PROGRAMMATION</t>
  </si>
  <si>
    <t>MAIN D'ŒUVRE - SCÉNARIO / CONTENU / RÉCIT</t>
  </si>
  <si>
    <t>04.05</t>
  </si>
  <si>
    <t>GESTIONNAIRE DE CONTENU</t>
  </si>
  <si>
    <t>04.10</t>
  </si>
  <si>
    <t>SPÉCIALISTE(S) DE CONTENU / CONSEILLÈRE(S) OU CONSEILLER</t>
  </si>
  <si>
    <t>04.15</t>
  </si>
  <si>
    <t>RECHERCHISTES</t>
  </si>
  <si>
    <t>04.20</t>
  </si>
  <si>
    <t>RÉDACTRICE(S) OU RÉDACTEUR(S) CONTENU / SCÉNARIO / RÉCIT 
(non membres d'une union)</t>
  </si>
  <si>
    <t>04.30</t>
  </si>
  <si>
    <t>RÉDACTRICE(S) OU RÉDACTEUR(S)  CONTENU / SCÉNARIO / RÉCIT 
(membres d'une union)</t>
  </si>
  <si>
    <t>04.31</t>
  </si>
  <si>
    <t>RÉDACTRICE(S) OU RÉDACTEUR(S)  CONTENU / SCÉNARIO / RÉCIT 
(frais union, assurances, retraite, admin)</t>
  </si>
  <si>
    <t>04.40</t>
  </si>
  <si>
    <t>RÉDACTRICE(S) OU RÉDACTEUR(S)  INTERFACES/ERGONOMIE</t>
  </si>
  <si>
    <t>04.50</t>
  </si>
  <si>
    <t>TRADUCTION</t>
  </si>
  <si>
    <t>04.95</t>
  </si>
  <si>
    <t>04.96</t>
  </si>
  <si>
    <t>04.99</t>
  </si>
  <si>
    <t>TOTAL MAIN D'ŒUVRE - SCÉNARIO / CONTENU / RÉCIT</t>
  </si>
  <si>
    <t>MAIN D'ŒUVRE AUDIO</t>
  </si>
  <si>
    <t>05.05</t>
  </si>
  <si>
    <t>CONCEPTRICE(S) OU CONCEPTEUR(S) SONORE(S)</t>
  </si>
  <si>
    <t>05.10</t>
  </si>
  <si>
    <t>COMPOSITRICE(S) OU COMPOSITEUR(S)</t>
  </si>
  <si>
    <t>05.15</t>
  </si>
  <si>
    <t>MUSICIENNE(S) OU MUSICIEN(S)</t>
  </si>
  <si>
    <t>05.20</t>
  </si>
  <si>
    <t>TECHNICIENNES OU TECHNICIENS ENREGISTREMENT / MIXAGE</t>
  </si>
  <si>
    <t>05.30</t>
  </si>
  <si>
    <t>COMÉDIENNE(S) OU COMÉDIEN(S) / ARTISTE(S) - VOIX HORS CHAMP 
(non-membre(s) d'une union)</t>
  </si>
  <si>
    <t>05.40</t>
  </si>
  <si>
    <t>COMÉDIENNE(S) OU COMÉDIEN(S) / ARTISTE(S) - VOIX HORS CHAMP   
(membre(s)  d'une union)</t>
  </si>
  <si>
    <t>05.41</t>
  </si>
  <si>
    <t>COMÉDIENNE(S) OU COMÉDIEN(S) / ARTISTE(S) - VOIX HORS CHAMP 
(frais union, ass., retraite, admin)</t>
  </si>
  <si>
    <t>05.42</t>
  </si>
  <si>
    <t>COMÉDIENNE(S) OU COMÉDIEN(S) / ARTISTE(S) - VOIX HORS CHAMP 
(rachat, droits d'utilisation)</t>
  </si>
  <si>
    <t>05.50</t>
  </si>
  <si>
    <t>DOUBLAGE / RÉ-ENREGISTREMENT DE LA TRADUCTION</t>
  </si>
  <si>
    <t>05.95</t>
  </si>
  <si>
    <t>RÉDACTRICE OU RÉDACTEUR  COMÉDIEN /(si non inclus ci-dessus)</t>
  </si>
  <si>
    <t>05.96</t>
  </si>
  <si>
    <t>05.99</t>
  </si>
  <si>
    <t>TOTAL MAIN D'ŒUVRE AUDIO</t>
  </si>
  <si>
    <t>DESCRIPTION</t>
  </si>
  <si>
    <t>Quantité</t>
  </si>
  <si>
    <t>(fournir description détaillée des équipements)</t>
  </si>
  <si>
    <t>(no. unités)</t>
  </si>
  <si>
    <t>13.05</t>
  </si>
  <si>
    <t>POSTES DE TRAVAIL INFORMATIQUE (préciser)</t>
  </si>
  <si>
    <t>13.10</t>
  </si>
  <si>
    <t>LOGICIELS - ACHATS</t>
  </si>
  <si>
    <t>13.11</t>
  </si>
  <si>
    <t>LOGICIELS - ABONNEMENTS</t>
  </si>
  <si>
    <t>13.20</t>
  </si>
  <si>
    <t>UNITÉS DE STOCKAGE SUPPLÉMENTAIRES</t>
  </si>
  <si>
    <t>13.30</t>
  </si>
  <si>
    <t>DISPOSITIFS DE TESTS</t>
  </si>
  <si>
    <t>13.40</t>
  </si>
  <si>
    <t>ÉQUIPEMENT D'ENREGISTREMENT ET MIXAGE</t>
  </si>
  <si>
    <t>13.50</t>
  </si>
  <si>
    <t>SERVEURS DE VALIDATION (pour les tests)</t>
  </si>
  <si>
    <t>13.60</t>
  </si>
  <si>
    <t>BANQUES D'IMAGES</t>
  </si>
  <si>
    <t>13.61</t>
  </si>
  <si>
    <t>BANQUE DE MUSIQUE / SFX</t>
  </si>
  <si>
    <t>13.62</t>
  </si>
  <si>
    <t>LICENCE(S) DE POLICES DE CARACTÈRES</t>
  </si>
  <si>
    <t>LICENCE(S) DE CODE (spécifier)</t>
  </si>
  <si>
    <t>TOTAL ÉQUIPEMENT ET MATÉRIEL</t>
  </si>
  <si>
    <t>Hrs</t>
  </si>
  <si>
    <t>Jrs</t>
  </si>
  <si>
    <t>Oui</t>
  </si>
  <si>
    <t>Sem</t>
  </si>
  <si>
    <t>Non</t>
  </si>
  <si>
    <t>Jeu</t>
  </si>
  <si>
    <t>Mois</t>
  </si>
  <si>
    <t>Vidéo linéaire</t>
  </si>
  <si>
    <t>PRODUCTION 
BUDGET DÉTAILLÉ - VID</t>
  </si>
  <si>
    <t>MAIN D'ŒUVRE CLÉ DE CRÉATION</t>
  </si>
  <si>
    <t>06.05</t>
  </si>
  <si>
    <t>GESTIONNAIRE PRODUCTION VIDÉO</t>
  </si>
  <si>
    <t>06.10</t>
  </si>
  <si>
    <t>RÉALISATRICE(S) OU RÉALISATEUR(S)</t>
  </si>
  <si>
    <t>06.15</t>
  </si>
  <si>
    <t>SCÉNARISTE(S)</t>
  </si>
  <si>
    <t>06.25</t>
  </si>
  <si>
    <t>DIRECTRICE OU DIRECTEUR DE LA PHOTOGRAPHIE</t>
  </si>
  <si>
    <t>06.30</t>
  </si>
  <si>
    <t>DIRECTRICE OU DIRECTEUR ARTISTIQUE /
 SUPERVISEUSE OU SUPERVISEUR DE LA CONCEPTION</t>
  </si>
  <si>
    <t>06.35</t>
  </si>
  <si>
    <t>COMPOSITRICE OU COMPOSITEUR MUSIQUE</t>
  </si>
  <si>
    <t>06.40</t>
  </si>
  <si>
    <t>MONTEUSE(S) OU MONTEUR(S) DES IMAGES</t>
  </si>
  <si>
    <t>06.45</t>
  </si>
  <si>
    <t>SUPERVISEUSE OU SUPERVISEUR-SCÉNARIMAGE (animation)</t>
  </si>
  <si>
    <t>06.95</t>
  </si>
  <si>
    <t>UNION/ASSOCIATION (rachat, droits d'utilisation)</t>
  </si>
  <si>
    <t>06.96</t>
  </si>
  <si>
    <t>06.99</t>
  </si>
  <si>
    <t>TOTAL MAIN D'ŒUVRE CLÉ DE CRÉATION</t>
  </si>
  <si>
    <t>MAIN D'ŒUVRE SUPPLÉMENTAIRE - HISTOIRE</t>
  </si>
  <si>
    <t>07.05</t>
  </si>
  <si>
    <t>ÉDITRICE(S) OU ÉDITEUR(S) DE SCRIPT</t>
  </si>
  <si>
    <t>07.10</t>
  </si>
  <si>
    <t>RECHERCHISTE(S)</t>
  </si>
  <si>
    <t>07.15</t>
  </si>
  <si>
    <t>RECHERCHES / ACQUISITION DE DROITS</t>
  </si>
  <si>
    <t>07.95</t>
  </si>
  <si>
    <t>UNIONS/ASSOCIATION (frais, assurances, retraite, administration)</t>
  </si>
  <si>
    <t>07.96</t>
  </si>
  <si>
    <t>07.99</t>
  </si>
  <si>
    <t>TOTAL MAIN D'ŒUVRE SUPPLÉMENTAIRE - HISTOIRE</t>
  </si>
  <si>
    <t>MAIN D'ŒUVRE - SUPPORT À LA PRODUCTION</t>
  </si>
  <si>
    <t>08.10</t>
  </si>
  <si>
    <t>DIRECTRICE OU DIRECTEUR DE LA PRODUCTION</t>
  </si>
  <si>
    <t>08.20</t>
  </si>
  <si>
    <t>RÉGISSEUSE OU RÉGISSEUR D'EXTÉRIEURS</t>
  </si>
  <si>
    <t>08.30</t>
  </si>
  <si>
    <t>ASS. À LA DIRECTRICE OU AU DIRECTEUR DE LA PRODUCTION</t>
  </si>
  <si>
    <t>08.40</t>
  </si>
  <si>
    <t>COORDONNATRICE(S) OU COORDONNATEUR DE LA PRODUCTION</t>
  </si>
  <si>
    <t>08.50</t>
  </si>
  <si>
    <t>ASSISTANTE(S) OU ASSISTANT(S) À LA PRODUCTION</t>
  </si>
  <si>
    <t>08.95</t>
  </si>
  <si>
    <t>08.96</t>
  </si>
  <si>
    <t>08.99</t>
  </si>
  <si>
    <t>TOTAL MAIN D'ŒUVRE - SUPPORT À LA PRODUCTION</t>
  </si>
  <si>
    <t>MAIN D'ŒUVRE ARTISTIQUE</t>
  </si>
  <si>
    <t>09.05</t>
  </si>
  <si>
    <t>INTERPRÈTES PRINCIPALES OU PRINCIPAUX</t>
  </si>
  <si>
    <t>09.10</t>
  </si>
  <si>
    <t>COMÉDIENNES PRINCIPALES OU COMÉDIENS PRINCIPAUX</t>
  </si>
  <si>
    <t>09.15</t>
  </si>
  <si>
    <t>COMÉDIENNES OU COMÉDIENS SUPPLÉMENTAIRES</t>
  </si>
  <si>
    <t>09.20</t>
  </si>
  <si>
    <t>FIGURANTES OU FIGURANTS</t>
  </si>
  <si>
    <t>09.25</t>
  </si>
  <si>
    <t>RESPONSABLE DE LA DISTRIBUTION DES RÔLES</t>
  </si>
  <si>
    <t>09.30</t>
  </si>
  <si>
    <t>TUTRICE(S) OU TUTEUR(S)</t>
  </si>
  <si>
    <t>09.95</t>
  </si>
  <si>
    <t>09.96</t>
  </si>
  <si>
    <t>09.97</t>
  </si>
  <si>
    <t>09.99</t>
  </si>
  <si>
    <t>TOTAL MAIN D'ŒUVRE ARTISTIQUE</t>
  </si>
  <si>
    <t>MAIN D'ŒUVRE DE PRODUCTION TOURNAGE</t>
  </si>
  <si>
    <t>10.15</t>
  </si>
  <si>
    <t>SUPERVISEUSE OU SUPERVISEUR DU SCÉNARIO / 
RESPONSABLE DE LA CONTINUITÉ</t>
  </si>
  <si>
    <t>10.20</t>
  </si>
  <si>
    <t>DÉCORATRICE(S) OU DÉCORATEUR(S) PLATEAU DE TOURNAGE</t>
  </si>
  <si>
    <t>10.22</t>
  </si>
  <si>
    <t>ACCESSOIRISTE(S)</t>
  </si>
  <si>
    <t>10.24</t>
  </si>
  <si>
    <t>ÉQUIPE - COSTUMES</t>
  </si>
  <si>
    <t>10.26</t>
  </si>
  <si>
    <t>ÉQUIPE - MAQUILLAGE</t>
  </si>
  <si>
    <t>10.28</t>
  </si>
  <si>
    <t>ÉQUIPE - COIFFURE</t>
  </si>
  <si>
    <t>10.30</t>
  </si>
  <si>
    <t>OPÉRATRICE OU OPÉRATEUR DE CAMÉRA - TOURNAGE</t>
  </si>
  <si>
    <t>10.32</t>
  </si>
  <si>
    <t>TECHNICIENNE OU TECHNICIEN EN GESTION DE DONNÉES NUMÉRIQUES</t>
  </si>
  <si>
    <t>10.33</t>
  </si>
  <si>
    <t>ASSISTANTE(S) OU ASSISTANT(S) À LA CAMÉRA</t>
  </si>
  <si>
    <t>10.34</t>
  </si>
  <si>
    <t>PHOTOGRAPHE DE PLATEAU</t>
  </si>
  <si>
    <t>10.40</t>
  </si>
  <si>
    <t>ÉLECTRICIENNE OU ÉLECTRICIEN EN CHEF</t>
  </si>
  <si>
    <t>10.42</t>
  </si>
  <si>
    <t>PREMIÈRE ÉLECTRICIENNE OU PREMIER ÉLECTRICIEN</t>
  </si>
  <si>
    <t>10.44</t>
  </si>
  <si>
    <t>DEUXIÈME ÉLECTRICIENNE OU ÉLECTRICIEN</t>
  </si>
  <si>
    <t>10.46</t>
  </si>
  <si>
    <t>OPÉRATRICE OU OPÉRATEUR DE GÉNÉRATRICE</t>
  </si>
  <si>
    <t>10.50</t>
  </si>
  <si>
    <t>CHEFFE OU CHEF MACHINISTE</t>
  </si>
  <si>
    <t>10.52</t>
  </si>
  <si>
    <t>PREMIÈRE OU PREMIER MACHINISTE</t>
  </si>
  <si>
    <t>10.60</t>
  </si>
  <si>
    <t>PRENEUSE OU PRENEUR DE SON</t>
  </si>
  <si>
    <t>10.62</t>
  </si>
  <si>
    <t>PERCHISTE</t>
  </si>
  <si>
    <t>10.70</t>
  </si>
  <si>
    <t>CHAFFEUSE OU CHAFFEUR EN CHEF</t>
  </si>
  <si>
    <t>10.71</t>
  </si>
  <si>
    <t xml:space="preserve">CHAFFEUSE OU CHAFFEUR </t>
  </si>
  <si>
    <t>10.95</t>
  </si>
  <si>
    <t>UNION/ASSOCIATION (frais, assurances, retraite, administration)</t>
  </si>
  <si>
    <t>10.96</t>
  </si>
  <si>
    <t>10.99</t>
  </si>
  <si>
    <t>TOTAL MAIN D'ŒUVRE DE PRODUCTION TOURNAGE</t>
  </si>
  <si>
    <t>MAIN D'ŒUVRE - PRODUCTION DE L'ANIMATION</t>
  </si>
  <si>
    <t>11.15</t>
  </si>
  <si>
    <t>CONCEPTRICE OU CONCEPTEUR DES PERSONNAGES</t>
  </si>
  <si>
    <t>11.20</t>
  </si>
  <si>
    <t>CONCEPTRICE OU CONCEPTEUR DE L'ARRIÈRE PLAN</t>
  </si>
  <si>
    <t>11.25</t>
  </si>
  <si>
    <t>CONCEPTRICE OU CONCEPTEUR DES ACCESSOIRES</t>
  </si>
  <si>
    <t>11.30</t>
  </si>
  <si>
    <t>POLISSAGE DU DESIGN</t>
  </si>
  <si>
    <t>11.35</t>
  </si>
  <si>
    <t>CLÉS ET COULEURS ARRIÈRE PLAN</t>
  </si>
  <si>
    <t>11.40</t>
  </si>
  <si>
    <t>POLISSAGE / RÉVISIONS - SCÉNARIMAGE</t>
  </si>
  <si>
    <t>11.45</t>
  </si>
  <si>
    <t>MONTEUSE OU MONTEUR - LEICA</t>
  </si>
  <si>
    <t>11.50</t>
  </si>
  <si>
    <t>PLANIFICATRICE OU PLANIFICATEUR DES SCÈNES</t>
  </si>
  <si>
    <t>11.55</t>
  </si>
  <si>
    <t>CASSEUSE OU CASSEUR</t>
  </si>
  <si>
    <t>11.60</t>
  </si>
  <si>
    <t>AIDE À L'ANIMATION</t>
  </si>
  <si>
    <t>11.65</t>
  </si>
  <si>
    <t>GESTION DES RESSOURCES NUMÉRIQUES</t>
  </si>
  <si>
    <t>11.95</t>
  </si>
  <si>
    <t>11.96</t>
  </si>
  <si>
    <t>11.99</t>
  </si>
  <si>
    <t>TOTAL MAIN D'ŒUVRE - PRODUCTION DE L'ANIMATION</t>
  </si>
  <si>
    <t>MAIN D'ŒUVRE POST PRODUCTION</t>
  </si>
  <si>
    <t>12.05</t>
  </si>
  <si>
    <t>SUPERVISEUSE OU SUPERVISEUR POST-PRODUCTION/COORDINATION</t>
  </si>
  <si>
    <t>12.10</t>
  </si>
  <si>
    <t>MONTEUSE(S) OU MONTEUR(S)</t>
  </si>
  <si>
    <t>12.15</t>
  </si>
  <si>
    <t>ASSISTANTE(S) MONTEUSE(S) OU ASSISTANT(S) MONTEUR(S)</t>
  </si>
  <si>
    <t>12.20</t>
  </si>
  <si>
    <t xml:space="preserve">MONTEUSE OU MONTEUR AUDIO (SFX, MUSIQUE, DIALOGUE) </t>
  </si>
  <si>
    <t>12.25</t>
  </si>
  <si>
    <t>MAIN D'ŒUVRE BRUITAGE</t>
  </si>
  <si>
    <t>12.30</t>
  </si>
  <si>
    <t>CONCEPTION GRAPHIQUE</t>
  </si>
  <si>
    <t>12.35</t>
  </si>
  <si>
    <t>TRANSCRIPTION DES DIALOGUES</t>
  </si>
  <si>
    <t>12.40</t>
  </si>
  <si>
    <t>TRADUCTION/DOUBLAGE</t>
  </si>
  <si>
    <t>12.95</t>
  </si>
  <si>
    <t>12.96</t>
  </si>
  <si>
    <t>12.99</t>
  </si>
  <si>
    <t>TOTAL MAIN D'ŒUVRE POST PRODUCTION</t>
  </si>
  <si>
    <t>MATÉRIEL ET FOURNITURES - ADMINISTRATION PRODUCTION</t>
  </si>
  <si>
    <t>14.05</t>
  </si>
  <si>
    <t>LOCATION BUREAU/STUDIO PRODUCTION</t>
  </si>
  <si>
    <t>14.10</t>
  </si>
  <si>
    <t>LOCATION LIEUX DE TOURNAGE</t>
  </si>
  <si>
    <t>14.13</t>
  </si>
  <si>
    <t>NETTOYAGE</t>
  </si>
  <si>
    <t>14.14</t>
  </si>
  <si>
    <t>SECURITÉ</t>
  </si>
  <si>
    <t>14.20</t>
  </si>
  <si>
    <t>DÉPENSES MÉDICALES/PREMIERS SOINS</t>
  </si>
  <si>
    <t>14.30</t>
  </si>
  <si>
    <t>DÉPENSES DE REPÉRAGE PRÉLIMINAIRE</t>
  </si>
  <si>
    <t>14.32</t>
  </si>
  <si>
    <t>RÉPARATION/RESTAURATION</t>
  </si>
  <si>
    <t>14.33</t>
  </si>
  <si>
    <t>SERVICES POLICIERS</t>
  </si>
  <si>
    <t>14.40</t>
  </si>
  <si>
    <t>SERVICES DE TRAITEUR</t>
  </si>
  <si>
    <t>14.41</t>
  </si>
  <si>
    <t>TABLES/CHAISES</t>
  </si>
  <si>
    <t>14.50</t>
  </si>
  <si>
    <t>VOYAGES/SÉJOURS</t>
  </si>
  <si>
    <t>14.60</t>
  </si>
  <si>
    <t>AUTOS POUR LA PRODUCTION</t>
  </si>
  <si>
    <t>14.61</t>
  </si>
  <si>
    <t>CAMIONS/FOURGONNETTES</t>
  </si>
  <si>
    <t>14.62</t>
  </si>
  <si>
    <t>ESSENCE/TAXIS/STATIONNEMENT</t>
  </si>
  <si>
    <t>TOTAL MATÉRIEL ET FOURNITURES - ADMINISTRATION PRODUCTION</t>
  </si>
  <si>
    <t>MATÉRIEL ET FOURNITURES - TOURNAGE</t>
  </si>
  <si>
    <t>15.05</t>
  </si>
  <si>
    <t>LOCATION/ACHATS MATÉRIEL CONSTRUCTION</t>
  </si>
  <si>
    <t>15.10</t>
  </si>
  <si>
    <t>LOCATION/ACHATS DÉCORS</t>
  </si>
  <si>
    <t>15.11</t>
  </si>
  <si>
    <t>LOCATION/ACHATS ACCESSOIRES</t>
  </si>
  <si>
    <t>SIGNALISATION DES ACCESSOIRES</t>
  </si>
  <si>
    <t>15.13</t>
  </si>
  <si>
    <t>VÉHICULES / ACCESSOIRES</t>
  </si>
  <si>
    <t>15.20</t>
  </si>
  <si>
    <t>EFFETS SPÉCIAUX - LOCATION/ACHATS</t>
  </si>
  <si>
    <t>15.30</t>
  </si>
  <si>
    <t>COSTUMES - LOCATION/ACHATS</t>
  </si>
  <si>
    <t>15.31</t>
  </si>
  <si>
    <t>MAQUILLAGE - LOCATION/ACHATS</t>
  </si>
  <si>
    <t>15.32</t>
  </si>
  <si>
    <t>PERRUQUES - LOCATION/ACHATS</t>
  </si>
  <si>
    <t>15.40</t>
  </si>
  <si>
    <t>CAMÉRAS - LOCATION DE BASE</t>
  </si>
  <si>
    <t>15.41</t>
  </si>
  <si>
    <t>CAMÉRAS - LOCATION QUOTIDIENNE OU SPECIALE</t>
  </si>
  <si>
    <t>15.50</t>
  </si>
  <si>
    <t>ÉCLAIRAGE/ÉLECTRIQUE - LOCATION DE BASE</t>
  </si>
  <si>
    <t>15.51</t>
  </si>
  <si>
    <t>ÉCLAIRAGE/ÉLECTRIQUE - LOCATION QUOTIDIENNE OU SPÉCIALE</t>
  </si>
  <si>
    <t>15.52</t>
  </si>
  <si>
    <t>ÉCLAIRAGE/ÉLECTRIQUE - GÉNÉRATEURS</t>
  </si>
  <si>
    <t>15.60</t>
  </si>
  <si>
    <t>MACHINISTE/SUPPORT D'ÉCLAIRAGE - LOCATION DE BASE</t>
  </si>
  <si>
    <t>15.61</t>
  </si>
  <si>
    <t>MACHINISTE/SUPPORT D'ÉCLAIRAGE - LOCATION QUOTIDIENNE OU SPÉCIALE</t>
  </si>
  <si>
    <t>15.70</t>
  </si>
  <si>
    <t>SON - LOCATION DE BASE</t>
  </si>
  <si>
    <t>15.71</t>
  </si>
  <si>
    <t>SON - LOCATION QUOTIDIENNE</t>
  </si>
  <si>
    <t>15.72</t>
  </si>
  <si>
    <t>SON - ÉMETTEUR-RÉCEPTEUR PORTATIF</t>
  </si>
  <si>
    <t>15.80</t>
  </si>
  <si>
    <t>BANDES VIDÉO / PLATEFORMES POUR LA SAISIE D'IMAGES</t>
  </si>
  <si>
    <t>15.85</t>
  </si>
  <si>
    <t>ACHATS / NON RÉCUPÉRABLES</t>
  </si>
  <si>
    <t>15.99</t>
  </si>
  <si>
    <t>TOTAL MATÉRIEL ET FOURNITURES - TOURNAGE</t>
  </si>
  <si>
    <t>MATÉRIEL ET FOURNITURES - ANIMATION</t>
  </si>
  <si>
    <t>16.05</t>
  </si>
  <si>
    <t>(pour animation/effets visuels/titres)</t>
  </si>
  <si>
    <t>16.10</t>
  </si>
  <si>
    <t>16.11</t>
  </si>
  <si>
    <t>16,99</t>
  </si>
  <si>
    <t>AUTRE (S)</t>
  </si>
  <si>
    <t>TOTAL MATÉRIEL ET FOURNITURES - ANIMATION</t>
  </si>
  <si>
    <t>MATÉRIELS ET FOURNITURE - POST PRODUCTION</t>
  </si>
  <si>
    <t>17.05</t>
  </si>
  <si>
    <t>SALLES DE MONTAGE</t>
  </si>
  <si>
    <t>17.10</t>
  </si>
  <si>
    <t>ÉQUIPEMENT DE MONTAGE</t>
  </si>
  <si>
    <t>17.15</t>
  </si>
  <si>
    <t>MONTAGE LATÉRAL</t>
  </si>
  <si>
    <t>17.20</t>
  </si>
  <si>
    <t>MONTAGE EN LIGNE</t>
  </si>
  <si>
    <t>17.25</t>
  </si>
  <si>
    <t>EFFETS SPÉCIAUX NUMÉRIQUES</t>
  </si>
  <si>
    <t>17.30</t>
  </si>
  <si>
    <t>CORRECTION COULEUR</t>
  </si>
  <si>
    <t>17.40</t>
  </si>
  <si>
    <t>BANDE MAITRESSE AUDIO</t>
  </si>
  <si>
    <t>17.42</t>
  </si>
  <si>
    <t>ENREGISTREMENT VOIX HORS-CHAMP</t>
  </si>
  <si>
    <t>17.44</t>
  </si>
  <si>
    <t>PRÉ-MIXAGE</t>
  </si>
  <si>
    <t>17.46</t>
  </si>
  <si>
    <t>MIXAGE / ENREGISTREMENT SONORE</t>
  </si>
  <si>
    <t>17.50</t>
  </si>
  <si>
    <t>RÉ-ENREGISTREMENT</t>
  </si>
  <si>
    <t>17.52</t>
  </si>
  <si>
    <t>BRUITAGE - BANDE</t>
  </si>
  <si>
    <t>17.54</t>
  </si>
  <si>
    <t>BANDE INTERNATIONALE (M&amp;E)</t>
  </si>
  <si>
    <t>17.60</t>
  </si>
  <si>
    <t>SOUS-TITRAGE CODÉ POUR MALENTENDANTS</t>
  </si>
  <si>
    <t>17.62</t>
  </si>
  <si>
    <t>VIDÉO DESCRIPTIF</t>
  </si>
  <si>
    <t>EXPORTATION FICHIERS/SORTIES NUMÉRIQUES</t>
  </si>
  <si>
    <t>17.70</t>
  </si>
  <si>
    <t>IMAGES - ARCHIVES</t>
  </si>
  <si>
    <t>17.72</t>
  </si>
  <si>
    <t>MUSIQUE - ARCHIVES /SFX</t>
  </si>
  <si>
    <t>17.74</t>
  </si>
  <si>
    <t>DROITS DE MUSIQUE - PAROLES ET MUSIQUE</t>
  </si>
  <si>
    <t>17.76</t>
  </si>
  <si>
    <t>DROITS DE MUSIQUE - VERSION ORIGINALE</t>
  </si>
  <si>
    <t>17.95</t>
  </si>
  <si>
    <t>TOTAL MATÉRIELS ET FOURNITURE - POST PRODUCTION</t>
  </si>
  <si>
    <t>PRODUCTION 
BUDGET DÉTAILLÉ - GÉNÉRAL</t>
  </si>
  <si>
    <t>ACHAT DE DROITS (LICENCE P.I.)</t>
  </si>
  <si>
    <t>POUR LES PROJETS DE CONTENU LINÉAIRE LES REDEVANCES AUX SOCIÉTÉS DE PRODUCTION DE TÉLÉVISION SERONT REFUSÉES</t>
  </si>
  <si>
    <t>NOM ET DÉTAILS</t>
  </si>
  <si>
    <t>Interne?</t>
  </si>
  <si>
    <t>(fournir explications détaillées)</t>
  </si>
  <si>
    <t>18.05</t>
  </si>
  <si>
    <t>DROITS DE L'HISTOIRE</t>
  </si>
  <si>
    <t>18.10</t>
  </si>
  <si>
    <t>DROIT DES IMAGES (film, vidéo, photographies)</t>
  </si>
  <si>
    <t>18.15</t>
  </si>
  <si>
    <t>DROITS SONORES (musique, effets)</t>
  </si>
  <si>
    <t>18.99</t>
  </si>
  <si>
    <t>AUTRE(S) DROIT(S)</t>
  </si>
  <si>
    <t>TOTAL ACHATS DE DROIT</t>
  </si>
  <si>
    <t>19.05</t>
  </si>
  <si>
    <t>PRÉPARATION DU BUDGET ET DU CALENDRIER</t>
  </si>
  <si>
    <t>19.10</t>
  </si>
  <si>
    <t>RÉDACTRICE OU RÉDACTEUR DE LA PROPOSITION</t>
  </si>
  <si>
    <t>19.15</t>
  </si>
  <si>
    <t>CONCEPTRICE OU CONCEPTEUR 
/ PROTOTYPE D'INTERFACE UTILISATEUR</t>
  </si>
  <si>
    <t>19.20</t>
  </si>
  <si>
    <t>ÉTUDES DE MARCHÉ / GROUPES CIBLES</t>
  </si>
  <si>
    <t>19.25</t>
  </si>
  <si>
    <t>CONSULTANTE(S) OU CONSULTANT(S)</t>
  </si>
  <si>
    <t>19.95</t>
  </si>
  <si>
    <t>19.96</t>
  </si>
  <si>
    <t>19.99</t>
  </si>
  <si>
    <t>TOTAL PRÉPARATION DE LA PRÉSENTATION DU PROJET</t>
  </si>
  <si>
    <t>MAIN D'ŒUVRE COMPTABILITÉ ET TENUE DE LIVRES</t>
  </si>
  <si>
    <r>
      <t xml:space="preserve">  QUANTITÉ  </t>
    </r>
    <r>
      <rPr>
        <sz val="8"/>
        <rFont val="Arial"/>
        <family val="2"/>
      </rPr>
      <t>(</t>
    </r>
    <r>
      <rPr>
        <sz val="7"/>
        <rFont val="Arial"/>
        <family val="2"/>
      </rPr>
      <t>préciser le nombre d'unités à chaque étape</t>
    </r>
    <r>
      <rPr>
        <sz val="8"/>
        <rFont val="Arial"/>
        <family val="2"/>
      </rPr>
      <t>)</t>
    </r>
  </si>
  <si>
    <t>TOTAL UNITS</t>
  </si>
  <si>
    <t>Conception</t>
  </si>
  <si>
    <t>Déploiement</t>
  </si>
  <si>
    <t>hres/jour/sem</t>
  </si>
  <si>
    <t>COÛT par unité</t>
  </si>
  <si>
    <t>20.05</t>
  </si>
  <si>
    <t>COMPTABLE / TENUE DE LIVRES</t>
  </si>
  <si>
    <t>20.95</t>
  </si>
  <si>
    <t>20.96</t>
  </si>
  <si>
    <t>20.99</t>
  </si>
  <si>
    <t>TOTAL MAIN D'ŒUVRE COMPTABILITÉ ET TENUE DE LIVRES</t>
  </si>
  <si>
    <t xml:space="preserve">      DESCRIPTION</t>
  </si>
  <si>
    <t>(fournir une explication détaillée)</t>
  </si>
  <si>
    <t>21.05</t>
  </si>
  <si>
    <t>ESPACE DE BUREAU ADDITIONNEL</t>
  </si>
  <si>
    <t>21.15</t>
  </si>
  <si>
    <t>TÉLÉPHONE / INTERNET</t>
  </si>
  <si>
    <t>21.20</t>
  </si>
  <si>
    <t>MESSAGERIES</t>
  </si>
  <si>
    <t>21.25</t>
  </si>
  <si>
    <t>FOURNITURES DE BUREAU / PHOTOCOPIES / IMPRESSION</t>
  </si>
  <si>
    <t>21.35</t>
  </si>
  <si>
    <t>TAXI / STATIONNEMENT (précisez)</t>
  </si>
  <si>
    <t>21.40</t>
  </si>
  <si>
    <t>ASSURANCES A (globale)</t>
  </si>
  <si>
    <t>21.45</t>
  </si>
  <si>
    <t>ASSURANCES B (erreurs et omissions)</t>
  </si>
  <si>
    <t>21.50</t>
  </si>
  <si>
    <t>FRAIS LÉGAUX</t>
  </si>
  <si>
    <t>21.55</t>
  </si>
  <si>
    <t>FRAIS DE VÉRIFICATION</t>
  </si>
  <si>
    <t>21.60</t>
  </si>
  <si>
    <t>FRAIS BANCAIRES</t>
  </si>
  <si>
    <t>21.65</t>
  </si>
  <si>
    <t>FRAIS RELIÉS AU FINANCEMENT INTÉRIMAIRE</t>
  </si>
  <si>
    <t>AUTRE(S) (ex. numéro ISAN)</t>
  </si>
  <si>
    <t>TOTAL ADMINISTRATION DE LA PRODUCTION</t>
  </si>
  <si>
    <t>22.05</t>
  </si>
  <si>
    <t>SITE INTERNET: SERVEUR ET HÉBERGEMENT</t>
  </si>
  <si>
    <t>22.10</t>
  </si>
  <si>
    <t>SITE INTERNET: LOGICIELS SUPPLÉMENTAIRES</t>
  </si>
  <si>
    <t>22.15</t>
  </si>
  <si>
    <t>MISES À JOUR CONTENUS / DÉPLOIEMENT</t>
  </si>
  <si>
    <t>22.20</t>
  </si>
  <si>
    <t>MISES À JOUR TECHNOLOGIQUES / DÉPLOIEMENT</t>
  </si>
  <si>
    <t>22.25</t>
  </si>
  <si>
    <t>MODÉRATION</t>
  </si>
  <si>
    <t>22.30</t>
  </si>
  <si>
    <t>GESTION DES COMMUNAUTÉS</t>
  </si>
  <si>
    <t>22.96</t>
  </si>
  <si>
    <t>22.99</t>
  </si>
  <si>
    <t>TOTAL PRÉPARATION DE LA DISTRIBUTION ET DE LA MISE EN MARCHÉ</t>
  </si>
  <si>
    <t>PUBLICITÉ ET PROMOTION</t>
  </si>
  <si>
    <t>23.05</t>
  </si>
  <si>
    <t>SPÉCIALISTE MARKETING</t>
  </si>
  <si>
    <t>23.10</t>
  </si>
  <si>
    <t>PUBLICISTE</t>
  </si>
  <si>
    <t>23.20</t>
  </si>
  <si>
    <t>PROMOTION VIA LES RÉSEAUX SOCIAUX ET "SEO"</t>
  </si>
  <si>
    <t>23.30</t>
  </si>
  <si>
    <t>BANDE-ANNONCE / PRÉSENTATION VIDÉO</t>
  </si>
  <si>
    <t>23.40</t>
  </si>
  <si>
    <t>FICHES DE VENTE (INDUSTRIE) - CONCEPTION</t>
  </si>
  <si>
    <t>23.41</t>
  </si>
  <si>
    <t>FICHES DE VENTE (INDUSTRIE) - RÉDACTION</t>
  </si>
  <si>
    <t>23.50</t>
  </si>
  <si>
    <t>PUBLICITÉ - CONCEPTION</t>
  </si>
  <si>
    <t>23.51</t>
  </si>
  <si>
    <t>PUBLICITÉ - RÉDACTION</t>
  </si>
  <si>
    <t>23.52</t>
  </si>
  <si>
    <t>PUBLICITÉ - ACHATS EN LIGNE</t>
  </si>
  <si>
    <t>23.53</t>
  </si>
  <si>
    <t>PUBLICITÉ - ACHATS SUR MOBILE</t>
  </si>
  <si>
    <t>23.54</t>
  </si>
  <si>
    <t>PUBLICITÉ - ACHATS DANS LES MÉDIAS IMPRIMÉS (CONSOMMATRICES/CONSOMMATEURS)</t>
  </si>
  <si>
    <t>23.55</t>
  </si>
  <si>
    <t>PUBLICITÉ - ACHATS DANS LES MÉDIAS IMPRIMÉS (INDUSTRIE)</t>
  </si>
  <si>
    <t>23.56</t>
  </si>
  <si>
    <t>PUBLICITÉ - ACHATS - SUPPORT EXTÉRIEURS</t>
  </si>
  <si>
    <t>23.60</t>
  </si>
  <si>
    <t>ÉVÉNEMENTS - GRAND PUBLIC</t>
  </si>
  <si>
    <t>23.61</t>
  </si>
  <si>
    <t>ÉVÉNEMENTS - INDUSTRIE</t>
  </si>
  <si>
    <t>23.70</t>
  </si>
  <si>
    <t>PARTICIPATION À DES MARCHÉS/FESTIVALS</t>
  </si>
  <si>
    <t>23.80</t>
  </si>
  <si>
    <t xml:space="preserve">FRAIS D'ENTRÉE - REMISE DE PRIX </t>
  </si>
  <si>
    <t>23.99</t>
  </si>
  <si>
    <t>TOTAL PUBLICITÉ ET PROMOTION</t>
  </si>
  <si>
    <t>ne peut excéder 10% du total des sections A et B (FMC : 15 % pour les budgets de moins de 100 000 $)</t>
  </si>
  <si>
    <t>(spécifiez le rôle et la responsabilité)</t>
  </si>
  <si>
    <t>24.05</t>
  </si>
  <si>
    <t>PRODUCTRICE(S) EXÉCUTIVE(S) OU PRODUCTEUR(S) EXECUTIF(S)</t>
  </si>
  <si>
    <t>24.10</t>
  </si>
  <si>
    <t xml:space="preserve">PRODUCTRICE(S) OU PRODUCTEUR(S) </t>
  </si>
  <si>
    <t>24.96</t>
  </si>
  <si>
    <t>TOTAL PRODUCTION</t>
  </si>
  <si>
    <t xml:space="preserve">FRAIS D'ADMINISTRATION </t>
  </si>
  <si>
    <t>ne peut excéder 10% du total des sections A et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</si>
</sst>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1009]#,##0"/>
    <numFmt numFmtId="165" formatCode="&quot;$&quot;#,##0"/>
    <numFmt numFmtId="166" formatCode="_-* #,##0_-;\-* #,##0_-;_-* &quot;-&quot;??_-;_-@_-"/>
    <numFmt numFmtId="167" formatCode="_-&quot;$&quot;* #,##0_-;\-&quot;$&quot;* #,##0_-;_-&quot;$&quot;* &quot;-&quot;??_-;_-@_-"/>
    <numFmt numFmtId="168" formatCode="yyyy\-mm\-dd;@"/>
  </numFmts>
  <fonts count="30">
    <font>
      <sz val="12"/>
      <name val="Arial"/>
    </font>
    <font>
      <sz val="12"/>
      <name val="Arial"/>
      <family val="2"/>
    </font>
    <font>
      <b/>
      <sz val="12"/>
      <name val="Arial"/>
      <family val="2"/>
    </font>
    <font>
      <sz val="10"/>
      <name val="Arial"/>
      <family val="2"/>
    </font>
    <font>
      <sz val="9"/>
      <name val="Arial"/>
      <family val="2"/>
    </font>
    <font>
      <b/>
      <sz val="10"/>
      <name val="Arial"/>
      <family val="2"/>
    </font>
    <font>
      <b/>
      <sz val="9"/>
      <name val="Arial"/>
      <family val="2"/>
    </font>
    <font>
      <sz val="8"/>
      <name val="Arial"/>
      <family val="2"/>
    </font>
    <font>
      <b/>
      <sz val="16"/>
      <name val="Arial"/>
      <family val="2"/>
    </font>
    <font>
      <b/>
      <sz val="10"/>
      <color indexed="10"/>
      <name val="Arial"/>
      <family val="2"/>
    </font>
    <font>
      <b/>
      <sz val="11"/>
      <name val="Arial"/>
      <family val="2"/>
    </font>
    <font>
      <b/>
      <sz val="9"/>
      <color indexed="10"/>
      <name val="Arial"/>
      <family val="2"/>
    </font>
    <font>
      <i/>
      <sz val="12"/>
      <name val="Arial"/>
      <family val="2"/>
    </font>
    <font>
      <b/>
      <sz val="8"/>
      <name val="Arial"/>
      <family val="2"/>
    </font>
    <font>
      <sz val="11"/>
      <name val="Arial"/>
      <family val="2"/>
    </font>
    <font>
      <i/>
      <sz val="10"/>
      <name val="Arial"/>
      <family val="2"/>
    </font>
    <font>
      <i/>
      <sz val="9"/>
      <name val="Arial"/>
      <family val="2"/>
    </font>
    <font>
      <b/>
      <i/>
      <sz val="9"/>
      <name val="Arial"/>
      <family val="2"/>
    </font>
    <font>
      <b/>
      <u/>
      <sz val="16"/>
      <name val="Arial"/>
      <family val="2"/>
    </font>
    <font>
      <b/>
      <u/>
      <sz val="12"/>
      <color indexed="10"/>
      <name val="Arial"/>
      <family val="2"/>
    </font>
    <font>
      <b/>
      <sz val="10"/>
      <name val="Geneva"/>
      <family val="2"/>
    </font>
    <font>
      <sz val="11"/>
      <name val="Calibri"/>
      <family val="2"/>
    </font>
    <font>
      <b/>
      <sz val="11"/>
      <name val="Calibri"/>
      <family val="2"/>
    </font>
    <font>
      <b/>
      <sz val="8.5"/>
      <name val="Arial"/>
      <family val="2"/>
    </font>
    <font>
      <b/>
      <sz val="10"/>
      <color indexed="9"/>
      <name val="Arial"/>
      <family val="2"/>
    </font>
    <font>
      <sz val="8"/>
      <name val="Arial"/>
      <family val="2"/>
    </font>
    <font>
      <b/>
      <sz val="10"/>
      <name val="Geneva"/>
    </font>
    <font>
      <sz val="7"/>
      <name val="Arial"/>
      <family val="2"/>
    </font>
    <font>
      <b/>
      <u/>
      <sz val="10"/>
      <color rgb="FF000000"/>
      <name val="Arial"/>
    </font>
    <font>
      <b/>
      <sz val="10"/>
      <color rgb="FF000000"/>
      <name val="Arial"/>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indexed="55"/>
        <bgColor indexed="64"/>
      </patternFill>
    </fill>
    <fill>
      <patternFill patternType="solid">
        <fgColor theme="0"/>
        <bgColor indexed="64"/>
      </patternFill>
    </fill>
    <fill>
      <patternFill patternType="solid">
        <fgColor rgb="FFFF0063"/>
        <bgColor indexed="64"/>
      </patternFill>
    </fill>
    <fill>
      <patternFill patternType="solid">
        <fgColor rgb="FFD5FF18"/>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11">
    <xf numFmtId="0" fontId="0" fillId="0" borderId="0" xfId="0"/>
    <xf numFmtId="0" fontId="0" fillId="0" borderId="0" xfId="0" applyAlignment="1">
      <alignment horizontal="center"/>
    </xf>
    <xf numFmtId="0" fontId="2" fillId="0" borderId="0" xfId="0" applyFont="1"/>
    <xf numFmtId="0" fontId="3" fillId="2" borderId="0" xfId="0" applyFont="1" applyFill="1"/>
    <xf numFmtId="0" fontId="3" fillId="0" borderId="0" xfId="0" applyFont="1"/>
    <xf numFmtId="0" fontId="5" fillId="0" borderId="0" xfId="0" applyFont="1"/>
    <xf numFmtId="0" fontId="6" fillId="0" borderId="0" xfId="0" applyFont="1"/>
    <xf numFmtId="0" fontId="4" fillId="0" borderId="0" xfId="0" applyFont="1"/>
    <xf numFmtId="49" fontId="0" fillId="0" borderId="0" xfId="0" applyNumberFormat="1"/>
    <xf numFmtId="0" fontId="3" fillId="0" borderId="1" xfId="0" applyFont="1" applyBorder="1"/>
    <xf numFmtId="0" fontId="3" fillId="2" borderId="0" xfId="0" applyFont="1" applyFill="1" applyAlignment="1">
      <alignment vertical="center"/>
    </xf>
    <xf numFmtId="0" fontId="5" fillId="2" borderId="0" xfId="0" applyFont="1" applyFill="1"/>
    <xf numFmtId="0" fontId="3" fillId="0" borderId="0" xfId="0" applyFont="1"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3" borderId="0" xfId="0" applyFont="1" applyFill="1" applyAlignment="1">
      <alignment vertical="center"/>
    </xf>
    <xf numFmtId="0" fontId="3" fillId="4" borderId="0" xfId="0" applyFont="1" applyFill="1" applyAlignment="1">
      <alignment horizontal="center" vertical="center"/>
    </xf>
    <xf numFmtId="37" fontId="5" fillId="2" borderId="0" xfId="0" applyNumberFormat="1" applyFont="1" applyFill="1" applyAlignment="1">
      <alignment vertical="center"/>
    </xf>
    <xf numFmtId="37" fontId="5" fillId="4" borderId="0" xfId="0" applyNumberFormat="1" applyFont="1" applyFill="1" applyAlignment="1">
      <alignment vertical="center"/>
    </xf>
    <xf numFmtId="49" fontId="3" fillId="0" borderId="0" xfId="0" applyNumberFormat="1" applyFont="1"/>
    <xf numFmtId="165" fontId="3" fillId="5" borderId="0" xfId="0" applyNumberFormat="1" applyFont="1" applyFill="1" applyAlignment="1">
      <alignment horizontal="right" vertical="center"/>
    </xf>
    <xf numFmtId="0" fontId="3" fillId="0" borderId="2" xfId="0" applyFont="1" applyBorder="1" applyAlignment="1">
      <alignment vertical="center"/>
    </xf>
    <xf numFmtId="0" fontId="3" fillId="2" borderId="2" xfId="0" applyFont="1" applyFill="1" applyBorder="1" applyAlignment="1">
      <alignment vertical="center"/>
    </xf>
    <xf numFmtId="0" fontId="3" fillId="0" borderId="1" xfId="0" applyFont="1" applyBorder="1" applyAlignment="1">
      <alignment horizontal="center" vertical="center"/>
    </xf>
    <xf numFmtId="0" fontId="5" fillId="0" borderId="1" xfId="0" applyFont="1" applyBorder="1" applyAlignment="1">
      <alignment horizontal="left"/>
    </xf>
    <xf numFmtId="0" fontId="5" fillId="0" borderId="1" xfId="0" applyFont="1" applyBorder="1"/>
    <xf numFmtId="0" fontId="5" fillId="0" borderId="1" xfId="0" applyFont="1" applyBorder="1" applyAlignment="1">
      <alignment horizontal="left" vertical="center"/>
    </xf>
    <xf numFmtId="49" fontId="5" fillId="0" borderId="1" xfId="0" applyNumberFormat="1" applyFont="1" applyBorder="1" applyAlignment="1">
      <alignment horizontal="center"/>
    </xf>
    <xf numFmtId="0" fontId="5" fillId="0" borderId="1" xfId="0" applyFont="1" applyBorder="1" applyAlignment="1">
      <alignment horizontal="center"/>
    </xf>
    <xf numFmtId="49" fontId="3" fillId="0" borderId="1" xfId="0" applyNumberFormat="1" applyFont="1" applyBorder="1" applyAlignment="1">
      <alignment horizontal="center"/>
    </xf>
    <xf numFmtId="49" fontId="3" fillId="0" borderId="0" xfId="0" applyNumberFormat="1" applyFont="1" applyAlignment="1">
      <alignment horizontal="center"/>
    </xf>
    <xf numFmtId="0" fontId="3" fillId="2" borderId="1" xfId="0" applyFont="1" applyFill="1" applyBorder="1" applyAlignment="1">
      <alignment vertical="center"/>
    </xf>
    <xf numFmtId="0" fontId="3" fillId="0" borderId="4" xfId="0" applyFont="1" applyBorder="1" applyAlignment="1">
      <alignment vertical="center"/>
    </xf>
    <xf numFmtId="0" fontId="3" fillId="5" borderId="1" xfId="0" applyFont="1" applyFill="1" applyBorder="1" applyAlignment="1">
      <alignment horizontal="center" vertical="center"/>
    </xf>
    <xf numFmtId="2" fontId="3" fillId="0" borderId="1" xfId="0" applyNumberFormat="1" applyFont="1" applyBorder="1" applyAlignment="1">
      <alignment horizontal="center" vertical="center"/>
    </xf>
    <xf numFmtId="0" fontId="5" fillId="5" borderId="1" xfId="0" applyFont="1" applyFill="1" applyBorder="1" applyAlignment="1">
      <alignment horizontal="center" vertical="center"/>
    </xf>
    <xf numFmtId="0" fontId="4" fillId="2" borderId="1" xfId="0" applyFont="1" applyFill="1" applyBorder="1" applyAlignment="1">
      <alignment horizontal="center" vertical="center"/>
    </xf>
    <xf numFmtId="165" fontId="5" fillId="5" borderId="1" xfId="0" applyNumberFormat="1" applyFont="1" applyFill="1" applyBorder="1" applyAlignment="1">
      <alignment vertical="center"/>
    </xf>
    <xf numFmtId="0" fontId="3" fillId="0" borderId="5" xfId="0" applyFont="1" applyBorder="1" applyAlignment="1">
      <alignment vertical="center"/>
    </xf>
    <xf numFmtId="165" fontId="5" fillId="5" borderId="1" xfId="0" applyNumberFormat="1" applyFont="1" applyFill="1" applyBorder="1" applyAlignment="1">
      <alignment horizontal="right" vertical="center"/>
    </xf>
    <xf numFmtId="49" fontId="3"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4" xfId="0" applyFont="1" applyBorder="1" applyAlignment="1">
      <alignment horizontal="center"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5" fillId="0" borderId="9" xfId="0" applyFont="1" applyBorder="1" applyAlignment="1">
      <alignment vertical="center"/>
    </xf>
    <xf numFmtId="0" fontId="5" fillId="2" borderId="10" xfId="0" applyFont="1" applyFill="1" applyBorder="1" applyAlignment="1">
      <alignment vertical="center"/>
    </xf>
    <xf numFmtId="49" fontId="5" fillId="0" borderId="9" xfId="0" applyNumberFormat="1" applyFont="1" applyBorder="1" applyAlignment="1">
      <alignment horizontal="center"/>
    </xf>
    <xf numFmtId="0" fontId="7" fillId="0" borderId="0" xfId="0" applyFont="1"/>
    <xf numFmtId="0" fontId="7" fillId="2" borderId="10" xfId="0" applyFont="1" applyFill="1" applyBorder="1" applyAlignment="1">
      <alignment horizontal="center" vertical="center"/>
    </xf>
    <xf numFmtId="0" fontId="7" fillId="5" borderId="10" xfId="0" applyFont="1" applyFill="1" applyBorder="1" applyAlignment="1">
      <alignment horizontal="center" vertical="center"/>
    </xf>
    <xf numFmtId="0" fontId="7" fillId="2" borderId="11" xfId="0" applyFont="1" applyFill="1" applyBorder="1" applyAlignment="1">
      <alignment horizontal="center" vertical="center"/>
    </xf>
    <xf numFmtId="49" fontId="2" fillId="0" borderId="1" xfId="0" applyNumberFormat="1" applyFont="1" applyBorder="1" applyAlignment="1">
      <alignment horizontal="center"/>
    </xf>
    <xf numFmtId="0" fontId="5" fillId="0" borderId="7" xfId="0" applyFont="1" applyBorder="1" applyAlignment="1">
      <alignment vertical="center"/>
    </xf>
    <xf numFmtId="165" fontId="5" fillId="5" borderId="8" xfId="0" applyNumberFormat="1" applyFont="1" applyFill="1" applyBorder="1" applyAlignment="1">
      <alignment horizontal="right" vertical="center"/>
    </xf>
    <xf numFmtId="165" fontId="5" fillId="5" borderId="2" xfId="0" applyNumberFormat="1" applyFont="1" applyFill="1" applyBorder="1" applyAlignment="1">
      <alignment horizontal="right" vertical="center"/>
    </xf>
    <xf numFmtId="0" fontId="5" fillId="6" borderId="0" xfId="0" applyFont="1" applyFill="1" applyAlignment="1">
      <alignment horizontal="center" vertical="center"/>
    </xf>
    <xf numFmtId="0" fontId="2" fillId="0" borderId="3" xfId="0" applyFont="1" applyBorder="1" applyAlignment="1">
      <alignment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3" fontId="4" fillId="0" borderId="1" xfId="0" applyNumberFormat="1" applyFont="1" applyBorder="1"/>
    <xf numFmtId="3" fontId="6" fillId="0" borderId="1" xfId="0" applyNumberFormat="1" applyFont="1" applyBorder="1"/>
    <xf numFmtId="3" fontId="4" fillId="0" borderId="0" xfId="0" applyNumberFormat="1" applyFont="1"/>
    <xf numFmtId="0" fontId="11" fillId="0" borderId="0" xfId="0" applyFont="1"/>
    <xf numFmtId="0" fontId="2" fillId="0" borderId="1" xfId="0" applyFont="1" applyBorder="1"/>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12" fillId="0" borderId="10" xfId="0" applyFont="1" applyBorder="1" applyAlignment="1">
      <alignment horizontal="right"/>
    </xf>
    <xf numFmtId="0" fontId="5" fillId="0" borderId="0" xfId="0" applyFont="1" applyAlignment="1">
      <alignment horizontal="center"/>
    </xf>
    <xf numFmtId="3" fontId="4" fillId="5"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0" borderId="1" xfId="0" applyNumberFormat="1" applyFont="1" applyBorder="1" applyAlignment="1">
      <alignment horizontal="right" vertical="center"/>
    </xf>
    <xf numFmtId="0" fontId="3" fillId="0" borderId="1" xfId="0" quotePrefix="1" applyFont="1" applyBorder="1" applyAlignment="1">
      <alignment horizontal="center" vertical="center"/>
    </xf>
    <xf numFmtId="49" fontId="3" fillId="0" borderId="1" xfId="0" quotePrefix="1" applyNumberFormat="1" applyFont="1" applyBorder="1" applyAlignment="1">
      <alignment horizontal="center" vertical="center"/>
    </xf>
    <xf numFmtId="2" fontId="3" fillId="0" borderId="1" xfId="0" quotePrefix="1" applyNumberFormat="1" applyFont="1" applyBorder="1" applyAlignment="1">
      <alignment horizontal="center" vertical="center"/>
    </xf>
    <xf numFmtId="165" fontId="5" fillId="5" borderId="2" xfId="0" applyNumberFormat="1" applyFont="1" applyFill="1" applyBorder="1" applyAlignment="1">
      <alignment vertical="center"/>
    </xf>
    <xf numFmtId="2" fontId="3" fillId="0" borderId="2" xfId="0" applyNumberFormat="1" applyFont="1" applyBorder="1" applyAlignment="1">
      <alignment horizontal="center" vertical="center"/>
    </xf>
    <xf numFmtId="0" fontId="3" fillId="2" borderId="2" xfId="0" applyFont="1" applyFill="1" applyBorder="1" applyAlignment="1">
      <alignment horizontal="center" vertical="center"/>
    </xf>
    <xf numFmtId="3" fontId="3" fillId="2" borderId="2"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0" fontId="3" fillId="0" borderId="2" xfId="0" applyFont="1" applyBorder="1" applyAlignment="1">
      <alignment horizontal="center" vertical="top" wrapText="1"/>
    </xf>
    <xf numFmtId="0" fontId="7" fillId="0" borderId="2" xfId="0" applyFont="1" applyBorder="1" applyAlignment="1">
      <alignment horizontal="center" vertical="top" wrapText="1"/>
    </xf>
    <xf numFmtId="3" fontId="3" fillId="5" borderId="2" xfId="0" applyNumberFormat="1" applyFont="1" applyFill="1" applyBorder="1" applyAlignment="1">
      <alignment vertical="center"/>
    </xf>
    <xf numFmtId="0" fontId="12" fillId="0" borderId="0" xfId="0" applyFont="1" applyAlignment="1">
      <alignment horizontal="right"/>
    </xf>
    <xf numFmtId="0" fontId="5" fillId="0" borderId="10" xfId="0" applyFont="1" applyBorder="1"/>
    <xf numFmtId="0" fontId="5" fillId="2" borderId="10" xfId="0" applyFont="1" applyFill="1" applyBorder="1"/>
    <xf numFmtId="0" fontId="13" fillId="2" borderId="1" xfId="0" applyFont="1" applyFill="1" applyBorder="1" applyAlignment="1">
      <alignment horizontal="center" vertical="center"/>
    </xf>
    <xf numFmtId="0" fontId="2" fillId="0" borderId="2" xfId="0" applyFont="1" applyBorder="1"/>
    <xf numFmtId="164" fontId="2" fillId="0" borderId="2" xfId="0" applyNumberFormat="1" applyFont="1" applyBorder="1"/>
    <xf numFmtId="166" fontId="3" fillId="0" borderId="1" xfId="1" applyNumberFormat="1" applyFont="1" applyBorder="1"/>
    <xf numFmtId="166" fontId="4" fillId="0" borderId="1" xfId="1" applyNumberFormat="1" applyFont="1" applyBorder="1"/>
    <xf numFmtId="167" fontId="2" fillId="0" borderId="1" xfId="2" applyNumberFormat="1" applyFont="1" applyBorder="1"/>
    <xf numFmtId="167" fontId="5" fillId="0" borderId="1" xfId="2" applyNumberFormat="1" applyFont="1" applyBorder="1"/>
    <xf numFmtId="49" fontId="10" fillId="0" borderId="1" xfId="0" applyNumberFormat="1" applyFont="1" applyBorder="1" applyAlignment="1">
      <alignment horizontal="center"/>
    </xf>
    <xf numFmtId="0" fontId="10" fillId="0" borderId="1" xfId="0" applyFont="1" applyBorder="1"/>
    <xf numFmtId="167" fontId="10" fillId="0" borderId="1" xfId="2" applyNumberFormat="1" applyFont="1" applyBorder="1"/>
    <xf numFmtId="0" fontId="10" fillId="0" borderId="0" xfId="0" applyFont="1"/>
    <xf numFmtId="167" fontId="5" fillId="0" borderId="1" xfId="2" applyNumberFormat="1" applyFont="1" applyBorder="1" applyAlignment="1">
      <alignment horizontal="left" indent="2"/>
    </xf>
    <xf numFmtId="167" fontId="14" fillId="0" borderId="1" xfId="2" applyNumberFormat="1" applyFont="1" applyBorder="1"/>
    <xf numFmtId="0" fontId="14" fillId="0" borderId="0" xfId="0" applyFont="1"/>
    <xf numFmtId="165" fontId="5" fillId="5" borderId="5" xfId="0" applyNumberFormat="1" applyFont="1" applyFill="1" applyBorder="1" applyAlignment="1">
      <alignment vertical="center"/>
    </xf>
    <xf numFmtId="0" fontId="13" fillId="0" borderId="1" xfId="0" applyFont="1" applyBorder="1" applyAlignment="1">
      <alignment horizontal="center" vertical="center"/>
    </xf>
    <xf numFmtId="0" fontId="4" fillId="2" borderId="6" xfId="0" applyFont="1" applyFill="1" applyBorder="1" applyAlignment="1">
      <alignment horizontal="center" vertical="center"/>
    </xf>
    <xf numFmtId="0" fontId="5" fillId="0" borderId="3" xfId="0" applyFont="1" applyBorder="1" applyAlignment="1">
      <alignment vertical="center"/>
    </xf>
    <xf numFmtId="0" fontId="4" fillId="0" borderId="0" xfId="0" applyFont="1" applyAlignment="1">
      <alignment horizontal="center"/>
    </xf>
    <xf numFmtId="0" fontId="16" fillId="0" borderId="10" xfId="0" applyFont="1" applyBorder="1" applyAlignment="1">
      <alignment horizontal="center"/>
    </xf>
    <xf numFmtId="0" fontId="6" fillId="0" borderId="0" xfId="0" applyFont="1" applyAlignment="1">
      <alignment horizontal="center"/>
    </xf>
    <xf numFmtId="0" fontId="4" fillId="0" borderId="12" xfId="0" applyFont="1" applyBorder="1" applyAlignment="1">
      <alignment horizontal="center"/>
    </xf>
    <xf numFmtId="0" fontId="4" fillId="0" borderId="6" xfId="0" applyFont="1" applyBorder="1" applyAlignment="1">
      <alignment horizontal="center"/>
    </xf>
    <xf numFmtId="3" fontId="6" fillId="2" borderId="0" xfId="0" applyNumberFormat="1" applyFont="1" applyFill="1" applyAlignment="1">
      <alignment horizontal="center" vertical="center"/>
    </xf>
    <xf numFmtId="3" fontId="6" fillId="5" borderId="1" xfId="0" applyNumberFormat="1" applyFont="1" applyFill="1" applyBorder="1" applyAlignment="1">
      <alignment horizontal="center" vertical="center"/>
    </xf>
    <xf numFmtId="0" fontId="16" fillId="0" borderId="0" xfId="0" applyFont="1" applyAlignment="1">
      <alignment horizontal="center"/>
    </xf>
    <xf numFmtId="167" fontId="14" fillId="0" borderId="1" xfId="2" applyNumberFormat="1" applyFont="1" applyBorder="1" applyAlignment="1">
      <alignment horizontal="right"/>
    </xf>
    <xf numFmtId="0" fontId="4" fillId="0" borderId="13" xfId="0" applyFont="1" applyBorder="1"/>
    <xf numFmtId="166" fontId="4" fillId="0" borderId="13" xfId="1" applyNumberFormat="1" applyFont="1" applyBorder="1"/>
    <xf numFmtId="167" fontId="6" fillId="0" borderId="13" xfId="2" applyNumberFormat="1" applyFont="1" applyBorder="1"/>
    <xf numFmtId="3" fontId="6" fillId="0" borderId="13" xfId="0" applyNumberFormat="1" applyFont="1" applyBorder="1"/>
    <xf numFmtId="167" fontId="4" fillId="0" borderId="13" xfId="2" applyNumberFormat="1" applyFont="1" applyBorder="1" applyAlignment="1">
      <alignment horizontal="right"/>
    </xf>
    <xf numFmtId="3" fontId="4" fillId="0" borderId="13" xfId="0" applyNumberFormat="1" applyFont="1" applyBorder="1"/>
    <xf numFmtId="49" fontId="2" fillId="0" borderId="2" xfId="0" applyNumberFormat="1"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167" fontId="17" fillId="0" borderId="13" xfId="2" applyNumberFormat="1" applyFont="1" applyBorder="1"/>
    <xf numFmtId="0" fontId="3" fillId="3" borderId="1" xfId="0" applyFont="1" applyFill="1" applyBorder="1"/>
    <xf numFmtId="0" fontId="13" fillId="3" borderId="1" xfId="0" applyFont="1" applyFill="1" applyBorder="1" applyAlignment="1">
      <alignment horizontal="center" vertical="center" wrapText="1"/>
    </xf>
    <xf numFmtId="0" fontId="10" fillId="3" borderId="1" xfId="0" applyFont="1" applyFill="1" applyBorder="1"/>
    <xf numFmtId="0" fontId="3" fillId="3" borderId="1" xfId="0" applyFont="1" applyFill="1" applyBorder="1" applyAlignment="1">
      <alignment vertical="center"/>
    </xf>
    <xf numFmtId="0" fontId="5" fillId="0" borderId="0" xfId="0" applyFont="1" applyAlignment="1">
      <alignment vertical="center"/>
    </xf>
    <xf numFmtId="0" fontId="3" fillId="0" borderId="2" xfId="0" applyFont="1" applyBorder="1"/>
    <xf numFmtId="0" fontId="5" fillId="3" borderId="1" xfId="0" applyFont="1" applyFill="1" applyBorder="1"/>
    <xf numFmtId="0" fontId="4" fillId="0" borderId="1" xfId="0" applyFont="1" applyBorder="1" applyAlignment="1">
      <alignment horizontal="center" vertical="center"/>
    </xf>
    <xf numFmtId="0" fontId="5" fillId="3" borderId="4" xfId="0" applyFont="1" applyFill="1" applyBorder="1" applyAlignment="1">
      <alignment vertical="center"/>
    </xf>
    <xf numFmtId="0" fontId="3" fillId="4"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xf>
    <xf numFmtId="0" fontId="4" fillId="3" borderId="6" xfId="0" applyFont="1" applyFill="1" applyBorder="1" applyAlignment="1">
      <alignment horizontal="center"/>
    </xf>
    <xf numFmtId="0" fontId="11" fillId="3" borderId="0" xfId="0" applyFont="1" applyFill="1"/>
    <xf numFmtId="0" fontId="0" fillId="3" borderId="0" xfId="0" applyFill="1"/>
    <xf numFmtId="0" fontId="3" fillId="3" borderId="6"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3" fontId="4" fillId="4" borderId="1" xfId="0" applyNumberFormat="1" applyFont="1" applyFill="1" applyBorder="1" applyAlignment="1">
      <alignment horizontal="center" vertical="center"/>
    </xf>
    <xf numFmtId="0" fontId="5" fillId="3" borderId="0" xfId="0" applyFont="1" applyFill="1"/>
    <xf numFmtId="0" fontId="3" fillId="3" borderId="0" xfId="0" applyFont="1" applyFill="1"/>
    <xf numFmtId="165" fontId="5" fillId="4" borderId="1" xfId="0" applyNumberFormat="1" applyFont="1" applyFill="1" applyBorder="1" applyAlignment="1">
      <alignment vertical="center"/>
    </xf>
    <xf numFmtId="3" fontId="6" fillId="3" borderId="1" xfId="0" applyNumberFormat="1" applyFont="1" applyFill="1" applyBorder="1" applyAlignment="1">
      <alignment horizontal="center" vertical="center"/>
    </xf>
    <xf numFmtId="0" fontId="4" fillId="3" borderId="0" xfId="0" applyFont="1" applyFill="1" applyAlignment="1">
      <alignment horizontal="center"/>
    </xf>
    <xf numFmtId="0" fontId="5" fillId="3" borderId="2" xfId="0" applyFont="1" applyFill="1" applyBorder="1" applyAlignment="1">
      <alignment vertical="center"/>
    </xf>
    <xf numFmtId="0" fontId="5" fillId="3" borderId="5" xfId="0" applyFont="1" applyFill="1" applyBorder="1" applyAlignment="1">
      <alignment vertical="center"/>
    </xf>
    <xf numFmtId="0" fontId="6" fillId="3" borderId="0" xfId="0" applyFont="1" applyFill="1"/>
    <xf numFmtId="0" fontId="6" fillId="3" borderId="0" xfId="0" applyFont="1" applyFill="1" applyAlignment="1">
      <alignment horizontal="center"/>
    </xf>
    <xf numFmtId="165" fontId="5" fillId="4" borderId="2" xfId="0" applyNumberFormat="1" applyFont="1" applyFill="1" applyBorder="1" applyAlignment="1">
      <alignment vertical="center"/>
    </xf>
    <xf numFmtId="0" fontId="2" fillId="3" borderId="0" xfId="0" applyFont="1" applyFill="1"/>
    <xf numFmtId="0" fontId="7" fillId="3" borderId="0" xfId="0" applyFont="1" applyFill="1"/>
    <xf numFmtId="0" fontId="4" fillId="3" borderId="0" xfId="0" applyFont="1" applyFill="1"/>
    <xf numFmtId="165" fontId="5" fillId="4" borderId="5" xfId="0" applyNumberFormat="1" applyFont="1" applyFill="1" applyBorder="1" applyAlignment="1">
      <alignment vertical="center"/>
    </xf>
    <xf numFmtId="0" fontId="3" fillId="3" borderId="1" xfId="0" quotePrefix="1" applyFont="1" applyFill="1" applyBorder="1" applyAlignment="1">
      <alignment horizontal="center" vertical="center"/>
    </xf>
    <xf numFmtId="49" fontId="3" fillId="3" borderId="1" xfId="0" quotePrefix="1" applyNumberFormat="1" applyFont="1" applyFill="1" applyBorder="1" applyAlignment="1">
      <alignment horizontal="center" vertical="center"/>
    </xf>
    <xf numFmtId="0" fontId="7" fillId="3" borderId="1" xfId="0" applyFont="1" applyFill="1" applyBorder="1" applyAlignment="1">
      <alignment vertical="center"/>
    </xf>
    <xf numFmtId="0" fontId="5" fillId="3" borderId="1" xfId="0" applyFont="1" applyFill="1" applyBorder="1" applyAlignment="1">
      <alignment horizontal="center" vertical="center"/>
    </xf>
    <xf numFmtId="165" fontId="5" fillId="4" borderId="1" xfId="0" applyNumberFormat="1" applyFont="1" applyFill="1" applyBorder="1" applyAlignment="1">
      <alignment horizontal="right" vertical="center"/>
    </xf>
    <xf numFmtId="0" fontId="3" fillId="3" borderId="5" xfId="0" applyFont="1" applyFill="1" applyBorder="1" applyAlignment="1">
      <alignment vertical="center"/>
    </xf>
    <xf numFmtId="0" fontId="5" fillId="3" borderId="1" xfId="0" applyFont="1" applyFill="1" applyBorder="1" applyAlignment="1">
      <alignment vertical="center"/>
    </xf>
    <xf numFmtId="0" fontId="3" fillId="0" borderId="0" xfId="0" applyFont="1" applyAlignment="1">
      <alignment horizontal="left"/>
    </xf>
    <xf numFmtId="0" fontId="5" fillId="0" borderId="7" xfId="0" applyFont="1" applyBorder="1"/>
    <xf numFmtId="0" fontId="3" fillId="0" borderId="8" xfId="0" applyFont="1" applyBorder="1"/>
    <xf numFmtId="0" fontId="5" fillId="0" borderId="9" xfId="0" applyFont="1" applyBorder="1"/>
    <xf numFmtId="0" fontId="3" fillId="0" borderId="11" xfId="0" applyFont="1" applyBorder="1"/>
    <xf numFmtId="0" fontId="15" fillId="0" borderId="0" xfId="0" applyFont="1" applyAlignment="1">
      <alignment horizontal="left"/>
    </xf>
    <xf numFmtId="0" fontId="5" fillId="0" borderId="1" xfId="0" applyFont="1" applyBorder="1" applyAlignment="1">
      <alignment horizontal="left" wrapText="1"/>
    </xf>
    <xf numFmtId="0" fontId="5" fillId="0" borderId="0" xfId="0" applyFont="1" applyAlignment="1">
      <alignment horizontal="left"/>
    </xf>
    <xf numFmtId="0" fontId="11" fillId="0" borderId="16" xfId="0" applyFont="1" applyBorder="1"/>
    <xf numFmtId="0" fontId="2" fillId="0" borderId="17" xfId="0" applyFont="1" applyBorder="1"/>
    <xf numFmtId="0" fontId="3" fillId="3" borderId="16" xfId="0" applyFont="1" applyFill="1" applyBorder="1"/>
    <xf numFmtId="0" fontId="24" fillId="7" borderId="11" xfId="0" applyFont="1" applyFill="1" applyBorder="1"/>
    <xf numFmtId="0" fontId="24" fillId="7" borderId="9" xfId="0" applyFont="1" applyFill="1" applyBorder="1" applyAlignment="1">
      <alignment horizontal="left"/>
    </xf>
    <xf numFmtId="2" fontId="3" fillId="3" borderId="1" xfId="0" quotePrefix="1"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3" fillId="8" borderId="1" xfId="0" applyFont="1" applyFill="1" applyBorder="1" applyAlignment="1">
      <alignment horizontal="center" vertical="center"/>
    </xf>
    <xf numFmtId="0" fontId="7" fillId="8" borderId="1" xfId="0" applyFont="1" applyFill="1" applyBorder="1" applyAlignment="1">
      <alignment horizontal="center" vertical="center"/>
    </xf>
    <xf numFmtId="0" fontId="3" fillId="8" borderId="1" xfId="0" applyFont="1" applyFill="1" applyBorder="1" applyAlignment="1">
      <alignment vertical="center"/>
    </xf>
    <xf numFmtId="0" fontId="5" fillId="2" borderId="10" xfId="0" applyFont="1" applyFill="1" applyBorder="1" applyAlignment="1">
      <alignment horizontal="center" vertical="center"/>
    </xf>
    <xf numFmtId="3" fontId="6" fillId="0" borderId="1" xfId="0" applyNumberFormat="1" applyFont="1" applyBorder="1" applyAlignment="1">
      <alignment horizontal="center" vertical="center"/>
    </xf>
    <xf numFmtId="0" fontId="19" fillId="0" borderId="0" xfId="0" applyFont="1"/>
    <xf numFmtId="0" fontId="9" fillId="0" borderId="0" xfId="0" applyFont="1" applyAlignment="1">
      <alignment horizontal="center"/>
    </xf>
    <xf numFmtId="0" fontId="22" fillId="0" borderId="1" xfId="0" applyFont="1" applyBorder="1" applyAlignment="1">
      <alignment horizontal="justify"/>
    </xf>
    <xf numFmtId="0" fontId="3" fillId="0" borderId="7" xfId="0" applyFont="1" applyBorder="1" applyAlignment="1">
      <alignment horizontal="left"/>
    </xf>
    <xf numFmtId="0" fontId="3" fillId="0" borderId="8" xfId="0" applyFont="1" applyBorder="1" applyAlignment="1">
      <alignment horizontal="left"/>
    </xf>
    <xf numFmtId="0" fontId="0" fillId="0" borderId="8" xfId="0" applyBorder="1" applyAlignment="1">
      <alignment horizontal="left"/>
    </xf>
    <xf numFmtId="0" fontId="3" fillId="2" borderId="1" xfId="0" applyFont="1" applyFill="1" applyBorder="1" applyAlignment="1">
      <alignment horizontal="center"/>
    </xf>
    <xf numFmtId="168" fontId="3" fillId="2" borderId="1" xfId="0" applyNumberFormat="1" applyFont="1" applyFill="1" applyBorder="1" applyAlignment="1">
      <alignment horizontal="left"/>
    </xf>
    <xf numFmtId="0" fontId="10" fillId="0" borderId="2" xfId="0" applyFont="1" applyBorder="1"/>
    <xf numFmtId="0" fontId="14" fillId="0" borderId="2" xfId="0" applyFont="1" applyBorder="1"/>
    <xf numFmtId="0" fontId="5" fillId="0" borderId="10" xfId="0" applyFont="1" applyBorder="1" applyAlignment="1">
      <alignment vertical="center"/>
    </xf>
    <xf numFmtId="0" fontId="5" fillId="0" borderId="0" xfId="0" applyFont="1" applyAlignment="1">
      <alignment horizontal="center" vertical="center"/>
    </xf>
    <xf numFmtId="165" fontId="5" fillId="5" borderId="0" xfId="0" applyNumberFormat="1" applyFont="1" applyFill="1" applyAlignment="1">
      <alignment horizontal="right" vertical="center"/>
    </xf>
    <xf numFmtId="0" fontId="5" fillId="0" borderId="7" xfId="0" applyFont="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3" fontId="3" fillId="2" borderId="1" xfId="0" applyNumberFormat="1" applyFont="1" applyFill="1" applyBorder="1" applyAlignment="1" applyProtection="1">
      <alignment horizontal="center" vertical="center"/>
      <protection locked="0"/>
    </xf>
    <xf numFmtId="3" fontId="3" fillId="5" borderId="4"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center" vertical="top" wrapText="1"/>
      <protection locked="0"/>
    </xf>
    <xf numFmtId="3" fontId="3" fillId="2" borderId="5" xfId="0" applyNumberFormat="1" applyFont="1" applyFill="1" applyBorder="1" applyAlignment="1" applyProtection="1">
      <alignment horizontal="center" vertical="center"/>
      <protection locked="0"/>
    </xf>
    <xf numFmtId="0" fontId="7" fillId="0" borderId="5" xfId="0" applyFont="1" applyBorder="1" applyAlignment="1" applyProtection="1">
      <alignment horizontal="center" vertical="top" wrapText="1"/>
      <protection locked="0"/>
    </xf>
    <xf numFmtId="3" fontId="3" fillId="5" borderId="1" xfId="0" applyNumberFormat="1"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0" fillId="3" borderId="0" xfId="0" applyFill="1" applyProtection="1">
      <protection locked="0"/>
    </xf>
    <xf numFmtId="0" fontId="3" fillId="0" borderId="6" xfId="0" applyFont="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3" fontId="3" fillId="3" borderId="1" xfId="0" applyNumberFormat="1" applyFont="1" applyFill="1" applyBorder="1" applyAlignment="1" applyProtection="1">
      <alignment horizontal="center" vertical="center"/>
      <protection locked="0"/>
    </xf>
    <xf numFmtId="3" fontId="3" fillId="4" borderId="4" xfId="0" applyNumberFormat="1" applyFont="1" applyFill="1" applyBorder="1" applyAlignment="1" applyProtection="1">
      <alignment horizontal="center" vertical="center"/>
      <protection locked="0"/>
    </xf>
    <xf numFmtId="3" fontId="3" fillId="5" borderId="5" xfId="0" applyNumberFormat="1" applyFont="1" applyFill="1" applyBorder="1" applyAlignment="1" applyProtection="1">
      <alignment horizontal="right" vertical="center"/>
      <protection locked="0"/>
    </xf>
    <xf numFmtId="0" fontId="7" fillId="3" borderId="5" xfId="0" applyFont="1" applyFill="1" applyBorder="1" applyAlignment="1" applyProtection="1">
      <alignment horizontal="center" vertical="top" wrapText="1"/>
      <protection locked="0"/>
    </xf>
    <xf numFmtId="3" fontId="3" fillId="4" borderId="5" xfId="0" applyNumberFormat="1" applyFont="1" applyFill="1" applyBorder="1" applyAlignment="1" applyProtection="1">
      <alignment horizontal="right" vertical="center"/>
      <protection locked="0"/>
    </xf>
    <xf numFmtId="49" fontId="3" fillId="9" borderId="0" xfId="0" applyNumberFormat="1" applyFont="1" applyFill="1" applyAlignment="1">
      <alignment horizontal="center"/>
    </xf>
    <xf numFmtId="0" fontId="3" fillId="9" borderId="0" xfId="0" applyFont="1" applyFill="1"/>
    <xf numFmtId="3" fontId="4" fillId="9" borderId="0" xfId="0" applyNumberFormat="1" applyFont="1" applyFill="1"/>
    <xf numFmtId="0" fontId="4" fillId="9" borderId="0" xfId="0" applyFont="1" applyFill="1"/>
    <xf numFmtId="49" fontId="0" fillId="9" borderId="0" xfId="0" applyNumberFormat="1" applyFill="1"/>
    <xf numFmtId="0" fontId="0" fillId="9" borderId="0" xfId="0" applyFill="1"/>
    <xf numFmtId="0" fontId="0" fillId="9" borderId="0" xfId="0" applyFill="1" applyAlignment="1">
      <alignment horizontal="center"/>
    </xf>
    <xf numFmtId="0" fontId="3" fillId="0" borderId="0" xfId="0" applyFont="1" applyAlignment="1">
      <alignment horizontal="center"/>
    </xf>
    <xf numFmtId="0" fontId="3" fillId="0" borderId="4" xfId="0" applyFont="1" applyBorder="1" applyAlignment="1">
      <alignment horizontal="left"/>
    </xf>
    <xf numFmtId="0" fontId="0" fillId="0" borderId="5" xfId="0" applyBorder="1" applyAlignment="1">
      <alignment horizontal="left"/>
    </xf>
    <xf numFmtId="0" fontId="9" fillId="0" borderId="4" xfId="0" applyFont="1" applyBorder="1" applyAlignment="1">
      <alignment horizontal="center"/>
    </xf>
    <xf numFmtId="0" fontId="3" fillId="0" borderId="6" xfId="0" applyFont="1" applyBorder="1" applyAlignment="1">
      <alignment vertical="center"/>
    </xf>
    <xf numFmtId="0" fontId="3" fillId="0" borderId="5" xfId="0" applyFont="1" applyBorder="1" applyAlignment="1" applyProtection="1">
      <alignment vertical="center"/>
      <protection locked="0"/>
    </xf>
    <xf numFmtId="0" fontId="5" fillId="5" borderId="2" xfId="0" applyFont="1" applyFill="1" applyBorder="1" applyAlignment="1">
      <alignment horizontal="center" vertical="center"/>
    </xf>
    <xf numFmtId="0" fontId="5" fillId="0" borderId="2" xfId="0" applyFont="1" applyBorder="1" applyAlignment="1">
      <alignment horizontal="center" vertical="center"/>
    </xf>
    <xf numFmtId="0" fontId="5" fillId="2" borderId="2" xfId="0" applyFont="1" applyFill="1" applyBorder="1" applyAlignment="1">
      <alignment horizontal="center" vertical="center"/>
    </xf>
    <xf numFmtId="0" fontId="5" fillId="4" borderId="2" xfId="0" applyFont="1" applyFill="1" applyBorder="1" applyAlignment="1">
      <alignment horizontal="center" vertical="center"/>
    </xf>
    <xf numFmtId="0" fontId="3" fillId="3" borderId="5" xfId="0" applyFont="1" applyFill="1" applyBorder="1" applyAlignment="1" applyProtection="1">
      <alignment vertical="center"/>
      <protection locked="0"/>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3" fillId="0" borderId="2" xfId="0" applyFont="1" applyBorder="1" applyAlignment="1">
      <alignment horizontal="center" vertical="center"/>
    </xf>
    <xf numFmtId="0" fontId="3" fillId="5" borderId="12" xfId="0" applyFont="1" applyFill="1" applyBorder="1" applyAlignment="1">
      <alignment horizontal="center" vertical="center"/>
    </xf>
    <xf numFmtId="0" fontId="3" fillId="0" borderId="3" xfId="0" applyFont="1" applyBorder="1" applyAlignment="1">
      <alignment vertical="center"/>
    </xf>
    <xf numFmtId="0" fontId="3" fillId="3" borderId="1"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0" borderId="5" xfId="0" applyFont="1" applyBorder="1" applyAlignment="1">
      <alignment vertical="center" wrapText="1"/>
    </xf>
    <xf numFmtId="0" fontId="3" fillId="3" borderId="1" xfId="0" applyFont="1" applyFill="1" applyBorder="1" applyAlignment="1">
      <alignment vertical="center" wrapText="1"/>
    </xf>
    <xf numFmtId="0" fontId="7" fillId="0" borderId="1" xfId="0" applyFont="1" applyBorder="1" applyAlignment="1">
      <alignment vertical="center"/>
    </xf>
    <xf numFmtId="0" fontId="26" fillId="3" borderId="0" xfId="0" applyFont="1" applyFill="1" applyAlignment="1">
      <alignment horizontal="center" vertical="center" wrapText="1"/>
    </xf>
    <xf numFmtId="0" fontId="3" fillId="0" borderId="0" xfId="0" applyFont="1" applyAlignment="1">
      <alignment horizontal="left" wrapText="1"/>
    </xf>
    <xf numFmtId="0" fontId="20" fillId="0" borderId="0" xfId="0" applyFont="1" applyAlignment="1">
      <alignment vertical="center" wrapText="1"/>
    </xf>
    <xf numFmtId="0" fontId="2" fillId="10" borderId="0" xfId="0" applyFont="1" applyFill="1" applyAlignment="1">
      <alignment horizontal="center"/>
    </xf>
    <xf numFmtId="0" fontId="18" fillId="0" borderId="0" xfId="0" applyFont="1" applyAlignment="1">
      <alignment horizontal="center"/>
    </xf>
    <xf numFmtId="0" fontId="5" fillId="0" borderId="12" xfId="0" applyFont="1" applyBorder="1" applyAlignment="1">
      <alignment vertical="center"/>
    </xf>
    <xf numFmtId="0" fontId="5" fillId="0" borderId="6" xfId="0" applyFont="1" applyBorder="1" applyAlignment="1">
      <alignment vertical="center"/>
    </xf>
    <xf numFmtId="0" fontId="3" fillId="0" borderId="7" xfId="0" applyFont="1" applyBorder="1"/>
    <xf numFmtId="0" fontId="3" fillId="0" borderId="8" xfId="0" applyFont="1" applyBorder="1"/>
    <xf numFmtId="0" fontId="3" fillId="0" borderId="9" xfId="0" applyFont="1" applyBorder="1"/>
    <xf numFmtId="0" fontId="3" fillId="0" borderId="11" xfId="0" applyFont="1" applyBorder="1"/>
    <xf numFmtId="168" fontId="3" fillId="0" borderId="4" xfId="0" applyNumberFormat="1" applyFont="1" applyBorder="1" applyAlignment="1">
      <alignment horizontal="left"/>
    </xf>
    <xf numFmtId="168" fontId="3" fillId="0" borderId="5" xfId="0" applyNumberFormat="1" applyFont="1" applyBorder="1" applyAlignment="1">
      <alignment horizontal="left"/>
    </xf>
    <xf numFmtId="0" fontId="3" fillId="0" borderId="4" xfId="0" applyFont="1" applyBorder="1" applyAlignment="1">
      <alignment horizontal="left"/>
    </xf>
    <xf numFmtId="0" fontId="0" fillId="0" borderId="5" xfId="0" applyBorder="1" applyAlignment="1">
      <alignment horizontal="left"/>
    </xf>
    <xf numFmtId="0" fontId="3" fillId="0" borderId="5" xfId="0" applyFont="1" applyBorder="1" applyAlignment="1">
      <alignment horizontal="left"/>
    </xf>
    <xf numFmtId="0" fontId="3" fillId="0" borderId="0" xfId="0" applyFont="1" applyAlignment="1">
      <alignment horizontal="center"/>
    </xf>
    <xf numFmtId="0" fontId="3" fillId="0" borderId="28" xfId="0" applyFont="1" applyBorder="1" applyAlignment="1">
      <alignment horizontal="center"/>
    </xf>
    <xf numFmtId="0" fontId="8" fillId="3" borderId="18" xfId="0" applyFont="1" applyFill="1" applyBorder="1" applyAlignment="1">
      <alignment horizontal="center"/>
    </xf>
    <xf numFmtId="0" fontId="8" fillId="3" borderId="19" xfId="0" applyFont="1" applyFill="1" applyBorder="1" applyAlignment="1">
      <alignment horizontal="center"/>
    </xf>
    <xf numFmtId="0" fontId="8" fillId="3" borderId="20" xfId="0" applyFont="1" applyFill="1" applyBorder="1" applyAlignment="1">
      <alignment horizontal="center"/>
    </xf>
    <xf numFmtId="49" fontId="5" fillId="0" borderId="0" xfId="0" applyNumberFormat="1" applyFont="1" applyAlignment="1">
      <alignment horizontal="center" vertical="center" wrapText="1"/>
    </xf>
    <xf numFmtId="49" fontId="5" fillId="0" borderId="0" xfId="0" applyNumberFormat="1" applyFont="1" applyAlignment="1">
      <alignment horizontal="center" vertical="center"/>
    </xf>
    <xf numFmtId="3" fontId="6" fillId="0" borderId="4" xfId="0" applyNumberFormat="1" applyFont="1" applyBorder="1" applyAlignment="1">
      <alignment horizontal="center"/>
    </xf>
    <xf numFmtId="3" fontId="6" fillId="0" borderId="2" xfId="0" applyNumberFormat="1" applyFont="1" applyBorder="1" applyAlignment="1">
      <alignment horizontal="center"/>
    </xf>
    <xf numFmtId="0" fontId="0" fillId="0" borderId="5" xfId="0" applyBorder="1" applyAlignment="1">
      <alignment horizontal="center"/>
    </xf>
    <xf numFmtId="49" fontId="4" fillId="0" borderId="0" xfId="0" applyNumberFormat="1" applyFont="1" applyAlignment="1">
      <alignment horizontal="left" vertical="top" wrapText="1"/>
    </xf>
    <xf numFmtId="0" fontId="4" fillId="0" borderId="0" xfId="0" applyFont="1" applyAlignment="1">
      <alignment vertical="top" wrapText="1"/>
    </xf>
    <xf numFmtId="0" fontId="9" fillId="0" borderId="4" xfId="0" applyFont="1" applyBorder="1" applyAlignment="1">
      <alignment horizontal="center"/>
    </xf>
    <xf numFmtId="0" fontId="9" fillId="0" borderId="2" xfId="0" applyFont="1" applyBorder="1" applyAlignment="1">
      <alignment horizontal="center"/>
    </xf>
    <xf numFmtId="0" fontId="9" fillId="0" borderId="5" xfId="0" applyFont="1" applyBorder="1" applyAlignment="1">
      <alignment horizontal="center"/>
    </xf>
    <xf numFmtId="0" fontId="29" fillId="10" borderId="21" xfId="0" applyFont="1" applyFill="1" applyBorder="1" applyAlignment="1">
      <alignment horizontal="left" vertical="top" wrapText="1"/>
    </xf>
    <xf numFmtId="0" fontId="3" fillId="10" borderId="22" xfId="0" applyFont="1" applyFill="1" applyBorder="1" applyAlignment="1">
      <alignment horizontal="left" vertical="top" wrapText="1"/>
    </xf>
    <xf numFmtId="0" fontId="3" fillId="10" borderId="23" xfId="0" applyFont="1" applyFill="1" applyBorder="1" applyAlignment="1">
      <alignment horizontal="left" vertical="top" wrapText="1"/>
    </xf>
    <xf numFmtId="0" fontId="3" fillId="10" borderId="24" xfId="0" applyFont="1" applyFill="1" applyBorder="1" applyAlignment="1">
      <alignment horizontal="left" vertical="top" wrapText="1"/>
    </xf>
    <xf numFmtId="0" fontId="3" fillId="10" borderId="0" xfId="0" applyFont="1" applyFill="1" applyAlignment="1">
      <alignment horizontal="left" vertical="top" wrapText="1"/>
    </xf>
    <xf numFmtId="0" fontId="3" fillId="10" borderId="25" xfId="0" applyFont="1" applyFill="1" applyBorder="1" applyAlignment="1">
      <alignment horizontal="left" vertical="top" wrapText="1"/>
    </xf>
    <xf numFmtId="0" fontId="3" fillId="10" borderId="26" xfId="0" applyFont="1" applyFill="1" applyBorder="1" applyAlignment="1">
      <alignment horizontal="left" vertical="top" wrapText="1"/>
    </xf>
    <xf numFmtId="0" fontId="3" fillId="10" borderId="10" xfId="0" applyFont="1" applyFill="1" applyBorder="1" applyAlignment="1">
      <alignment horizontal="left" vertical="top" wrapText="1"/>
    </xf>
    <xf numFmtId="0" fontId="3" fillId="10" borderId="27" xfId="0" applyFont="1" applyFill="1" applyBorder="1" applyAlignment="1">
      <alignment horizontal="left" vertical="top" wrapText="1"/>
    </xf>
    <xf numFmtId="0" fontId="3" fillId="0" borderId="3" xfId="0" applyFont="1" applyBorder="1" applyAlignment="1">
      <alignment horizontal="left" wrapText="1"/>
    </xf>
    <xf numFmtId="0" fontId="3" fillId="0" borderId="3" xfId="0" applyFont="1" applyBorder="1" applyAlignment="1">
      <alignment horizontal="left"/>
    </xf>
    <xf numFmtId="0" fontId="14" fillId="0" borderId="2" xfId="0" applyFont="1" applyBorder="1" applyAlignment="1">
      <alignment horizontal="center"/>
    </xf>
    <xf numFmtId="0" fontId="14" fillId="0" borderId="5" xfId="0" applyFont="1" applyBorder="1" applyAlignment="1">
      <alignment horizont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2" xfId="0" applyFont="1" applyBorder="1" applyAlignment="1">
      <alignment vertical="center"/>
    </xf>
    <xf numFmtId="0" fontId="3" fillId="0" borderId="6" xfId="0" applyFont="1" applyBorder="1" applyAlignment="1">
      <alignment vertical="center"/>
    </xf>
    <xf numFmtId="0" fontId="3" fillId="3" borderId="12" xfId="0" applyFont="1" applyFill="1" applyBorder="1" applyAlignment="1">
      <alignment vertical="center"/>
    </xf>
    <xf numFmtId="0" fontId="3" fillId="3" borderId="6" xfId="0" applyFont="1" applyFill="1" applyBorder="1" applyAlignment="1">
      <alignment vertical="center"/>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0" fillId="0" borderId="5" xfId="0" applyBorder="1" applyAlignment="1">
      <alignment horizontal="center" vertical="center"/>
    </xf>
    <xf numFmtId="0" fontId="3" fillId="0" borderId="4"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5" xfId="0" applyFont="1" applyBorder="1"/>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4" fillId="5" borderId="2" xfId="0" applyFont="1" applyFill="1" applyBorder="1" applyAlignment="1">
      <alignment horizontal="center" vertical="center"/>
    </xf>
    <xf numFmtId="0" fontId="4" fillId="8" borderId="9" xfId="0" applyFont="1" applyFill="1" applyBorder="1" applyAlignment="1">
      <alignment vertical="center"/>
    </xf>
    <xf numFmtId="0" fontId="4" fillId="8" borderId="10" xfId="0" applyFont="1" applyFill="1" applyBorder="1" applyAlignment="1">
      <alignment vertical="center"/>
    </xf>
    <xf numFmtId="0" fontId="4" fillId="8" borderId="11" xfId="0" applyFont="1" applyFill="1" applyBorder="1" applyAlignment="1">
      <alignment vertical="center"/>
    </xf>
    <xf numFmtId="0" fontId="3" fillId="8" borderId="7" xfId="0" applyFont="1" applyFill="1" applyBorder="1" applyAlignment="1">
      <alignment vertical="center"/>
    </xf>
    <xf numFmtId="0" fontId="3" fillId="8" borderId="3" xfId="0" applyFont="1" applyFill="1" applyBorder="1" applyAlignment="1">
      <alignment vertical="center"/>
    </xf>
    <xf numFmtId="0" fontId="3" fillId="8" borderId="8" xfId="0" applyFont="1" applyFill="1" applyBorder="1" applyAlignment="1">
      <alignment vertical="center"/>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xf>
    <xf numFmtId="0" fontId="5" fillId="5" borderId="12" xfId="0" applyFont="1" applyFill="1" applyBorder="1" applyAlignment="1">
      <alignment horizontal="center" vertical="center"/>
    </xf>
    <xf numFmtId="0" fontId="5" fillId="5"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4" fillId="4" borderId="4" xfId="0" applyFont="1" applyFill="1" applyBorder="1" applyAlignment="1">
      <alignment horizontal="center" vertical="center"/>
    </xf>
    <xf numFmtId="0" fontId="4" fillId="4" borderId="2" xfId="0" applyFont="1" applyFill="1" applyBorder="1" applyAlignment="1">
      <alignment horizontal="center" vertical="center"/>
    </xf>
    <xf numFmtId="0" fontId="0" fillId="3" borderId="5" xfId="0" applyFill="1" applyBorder="1" applyAlignment="1">
      <alignment horizontal="center" vertical="center"/>
    </xf>
    <xf numFmtId="0" fontId="5" fillId="4" borderId="1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xf numFmtId="0" fontId="3" fillId="5" borderId="12" xfId="0" applyFont="1" applyFill="1" applyBorder="1" applyAlignment="1">
      <alignment horizontal="center" vertical="center"/>
    </xf>
    <xf numFmtId="0" fontId="3" fillId="5"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7" fillId="3" borderId="5" xfId="0" applyFont="1" applyFill="1" applyBorder="1" applyAlignment="1">
      <alignment horizontal="center" vertical="center"/>
    </xf>
    <xf numFmtId="0" fontId="3" fillId="3" borderId="4"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5" borderId="5" xfId="0" applyFont="1" applyFill="1" applyBorder="1" applyAlignment="1">
      <alignment horizontal="center" vertical="center"/>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5"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5" fillId="0" borderId="2"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3" fillId="0" borderId="7"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5" fillId="3" borderId="4" xfId="0" applyFont="1" applyFill="1" applyBorder="1" applyAlignment="1" applyProtection="1">
      <alignment vertical="center"/>
      <protection locked="0"/>
    </xf>
    <xf numFmtId="0" fontId="2" fillId="3" borderId="2" xfId="0" applyFont="1" applyFill="1" applyBorder="1" applyAlignment="1" applyProtection="1">
      <alignment vertical="center"/>
      <protection locked="0"/>
    </xf>
    <xf numFmtId="0" fontId="2" fillId="3" borderId="5" xfId="0" applyFont="1" applyFill="1" applyBorder="1" applyAlignment="1" applyProtection="1">
      <alignment vertical="center"/>
      <protection locked="0"/>
    </xf>
    <xf numFmtId="0" fontId="3" fillId="0" borderId="1"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0" fillId="0" borderId="2" xfId="0" applyBorder="1" applyProtection="1">
      <protection locked="0"/>
    </xf>
    <xf numFmtId="0" fontId="0" fillId="0" borderId="5" xfId="0" applyBorder="1" applyProtection="1">
      <protection locked="0"/>
    </xf>
    <xf numFmtId="0" fontId="7" fillId="0" borderId="9" xfId="0" applyFont="1" applyBorder="1" applyAlignment="1">
      <alignment vertical="center"/>
    </xf>
    <xf numFmtId="0" fontId="7" fillId="0" borderId="10" xfId="0" applyFont="1" applyBorder="1"/>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3" xfId="0" applyBorder="1"/>
    <xf numFmtId="0" fontId="3" fillId="3" borderId="7" xfId="0" applyFont="1" applyFill="1" applyBorder="1" applyAlignment="1">
      <alignment horizontal="left" vertical="center"/>
    </xf>
    <xf numFmtId="0" fontId="3" fillId="3" borderId="3" xfId="0" applyFont="1" applyFill="1" applyBorder="1" applyAlignment="1">
      <alignment horizontal="left" vertical="center"/>
    </xf>
    <xf numFmtId="0" fontId="3" fillId="3" borderId="8" xfId="0" applyFont="1" applyFill="1" applyBorder="1" applyAlignment="1">
      <alignment horizontal="left" vertical="center"/>
    </xf>
    <xf numFmtId="0" fontId="23" fillId="10" borderId="2" xfId="0" applyFont="1" applyFill="1" applyBorder="1" applyAlignment="1">
      <alignment vertical="center"/>
    </xf>
    <xf numFmtId="0" fontId="23" fillId="10" borderId="5" xfId="0" applyFont="1" applyFill="1" applyBorder="1" applyAlignment="1">
      <alignment vertical="center"/>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3"/>
      <color rgb="FFD5F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3.jpeg"/><Relationship Id="rId4"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0</xdr:col>
      <xdr:colOff>1143059</xdr:colOff>
      <xdr:row>3</xdr:row>
      <xdr:rowOff>73045</xdr:rowOff>
    </xdr:to>
    <xdr:pic>
      <xdr:nvPicPr>
        <xdr:cNvPr id="5" name="Image 4">
          <a:extLst>
            <a:ext uri="{FF2B5EF4-FFF2-40B4-BE49-F238E27FC236}">
              <a16:creationId xmlns:a16="http://schemas.microsoft.com/office/drawing/2014/main" id="{61FC1C5A-28C0-4AAA-B919-87C4FAB955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5100"/>
          <a:ext cx="1143059" cy="381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7471</xdr:rowOff>
    </xdr:from>
    <xdr:to>
      <xdr:col>1</xdr:col>
      <xdr:colOff>336235</xdr:colOff>
      <xdr:row>3</xdr:row>
      <xdr:rowOff>74726</xdr:rowOff>
    </xdr:to>
    <xdr:pic>
      <xdr:nvPicPr>
        <xdr:cNvPr id="5" name="Image 4">
          <a:extLst>
            <a:ext uri="{FF2B5EF4-FFF2-40B4-BE49-F238E27FC236}">
              <a16:creationId xmlns:a16="http://schemas.microsoft.com/office/drawing/2014/main" id="{B5166F87-6848-4829-BD0D-643C6CAAF7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4353"/>
          <a:ext cx="1143059" cy="3810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968453</xdr:colOff>
      <xdr:row>3</xdr:row>
      <xdr:rowOff>133376</xdr:rowOff>
    </xdr:to>
    <xdr:pic>
      <xdr:nvPicPr>
        <xdr:cNvPr id="3" name="Image 2">
          <a:extLst>
            <a:ext uri="{FF2B5EF4-FFF2-40B4-BE49-F238E27FC236}">
              <a16:creationId xmlns:a16="http://schemas.microsoft.com/office/drawing/2014/main" id="{E7699D8A-64FB-4B32-BCB6-8DFB6BD6E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6850"/>
          <a:ext cx="1524078" cy="508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968453</xdr:colOff>
      <xdr:row>3</xdr:row>
      <xdr:rowOff>133376</xdr:rowOff>
    </xdr:to>
    <xdr:pic>
      <xdr:nvPicPr>
        <xdr:cNvPr id="5" name="Image 4">
          <a:extLst>
            <a:ext uri="{FF2B5EF4-FFF2-40B4-BE49-F238E27FC236}">
              <a16:creationId xmlns:a16="http://schemas.microsoft.com/office/drawing/2014/main" id="{E311B091-52EC-4483-8A90-755293D012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6850"/>
          <a:ext cx="1524078" cy="5080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949403</xdr:colOff>
      <xdr:row>3</xdr:row>
      <xdr:rowOff>133376</xdr:rowOff>
    </xdr:to>
    <xdr:pic>
      <xdr:nvPicPr>
        <xdr:cNvPr id="3" name="Image 2">
          <a:extLst>
            <a:ext uri="{FF2B5EF4-FFF2-40B4-BE49-F238E27FC236}">
              <a16:creationId xmlns:a16="http://schemas.microsoft.com/office/drawing/2014/main" id="{06969060-FDD0-488B-896A-11E5CA1FD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6850"/>
          <a:ext cx="1524078" cy="5080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zoomScale="85" zoomScaleNormal="85" workbookViewId="0">
      <selection activeCell="A10" sqref="A10:B10"/>
    </sheetView>
  </sheetViews>
  <sheetFormatPr defaultColWidth="8.88671875" defaultRowHeight="15"/>
  <cols>
    <col min="1" max="1" width="24.109375" customWidth="1"/>
    <col min="2" max="2" width="85.44140625" customWidth="1"/>
  </cols>
  <sheetData>
    <row r="1" spans="1:3" ht="15.75">
      <c r="A1" s="255"/>
      <c r="B1" s="255"/>
    </row>
    <row r="2" spans="1:3" ht="20.25">
      <c r="A2" s="256" t="s">
        <v>0</v>
      </c>
      <c r="B2" s="256"/>
    </row>
    <row r="3" spans="1:3">
      <c r="B3" s="5" t="s">
        <v>1</v>
      </c>
      <c r="C3" s="4"/>
    </row>
    <row r="4" spans="1:3" ht="28.15" customHeight="1">
      <c r="A4" s="253" t="s">
        <v>2</v>
      </c>
      <c r="B4" s="253"/>
    </row>
    <row r="5" spans="1:3" ht="11.45" customHeight="1">
      <c r="A5" s="168"/>
      <c r="B5" s="168"/>
    </row>
    <row r="6" spans="1:3">
      <c r="A6" s="4" t="s">
        <v>3</v>
      </c>
      <c r="B6" s="168"/>
    </row>
    <row r="7" spans="1:3" ht="6" customHeight="1">
      <c r="A7" s="168"/>
      <c r="B7" s="168"/>
    </row>
    <row r="8" spans="1:3">
      <c r="A8" s="4" t="s">
        <v>4</v>
      </c>
      <c r="B8" s="168"/>
    </row>
    <row r="9" spans="1:3" ht="7.15" customHeight="1">
      <c r="A9" s="168"/>
      <c r="B9" s="168"/>
    </row>
    <row r="10" spans="1:3" ht="24.75" customHeight="1">
      <c r="A10" s="253" t="s">
        <v>5</v>
      </c>
      <c r="B10" s="253"/>
    </row>
    <row r="11" spans="1:3">
      <c r="A11" s="168"/>
      <c r="B11" s="173"/>
    </row>
    <row r="12" spans="1:3" ht="13.9" customHeight="1">
      <c r="A12" s="253" t="s">
        <v>6</v>
      </c>
      <c r="B12" s="253"/>
    </row>
    <row r="13" spans="1:3">
      <c r="A13" s="168"/>
      <c r="B13" s="173"/>
    </row>
    <row r="14" spans="1:3">
      <c r="A14" s="169" t="s">
        <v>7</v>
      </c>
      <c r="B14" s="170"/>
    </row>
    <row r="15" spans="1:3">
      <c r="A15" s="171"/>
      <c r="B15" s="172"/>
    </row>
    <row r="16" spans="1:3">
      <c r="A16" s="180" t="s">
        <v>8</v>
      </c>
      <c r="B16" s="179" t="s">
        <v>9</v>
      </c>
    </row>
    <row r="17" spans="1:2" ht="15.75">
      <c r="A17" s="25" t="s">
        <v>10</v>
      </c>
      <c r="B17" s="190" t="s">
        <v>11</v>
      </c>
    </row>
    <row r="18" spans="1:2" ht="15.75">
      <c r="A18" s="25" t="s">
        <v>12</v>
      </c>
      <c r="B18" s="190" t="s">
        <v>13</v>
      </c>
    </row>
    <row r="19" spans="1:2" ht="15.75">
      <c r="A19" s="25" t="s">
        <v>14</v>
      </c>
      <c r="B19" s="190" t="s">
        <v>15</v>
      </c>
    </row>
    <row r="20" spans="1:2" ht="15.75">
      <c r="A20" s="25" t="s">
        <v>16</v>
      </c>
      <c r="B20" s="190" t="s">
        <v>17</v>
      </c>
    </row>
    <row r="21" spans="1:2" ht="15.75">
      <c r="A21" s="25" t="s">
        <v>18</v>
      </c>
      <c r="B21" s="190" t="s">
        <v>19</v>
      </c>
    </row>
    <row r="22" spans="1:2" ht="15.75">
      <c r="A22" s="25" t="s">
        <v>20</v>
      </c>
      <c r="B22" s="190" t="s">
        <v>21</v>
      </c>
    </row>
    <row r="23" spans="1:2">
      <c r="A23" s="4"/>
      <c r="B23" s="5"/>
    </row>
    <row r="24" spans="1:2" ht="15.75">
      <c r="A24" s="188"/>
    </row>
    <row r="25" spans="1:2" ht="30.6" customHeight="1">
      <c r="A25" s="254"/>
      <c r="B25" s="254"/>
    </row>
    <row r="26" spans="1:2">
      <c r="A26" s="252" t="s">
        <v>22</v>
      </c>
      <c r="B26" s="252"/>
    </row>
  </sheetData>
  <sheetProtection algorithmName="SHA-512" hashValue="ejONhx7VGJ4kZu/BRnBlfwvBEjtigBjMjSUO96ZfQ8S2cWUVqQS1kG5iSa1GGwwnB8Jp1fJcwt6BikD1tuI5ug==" saltValue="1SSYdXvmkqfvVM602D6AVw==" spinCount="100000" sheet="1" objects="1" scenarios="1"/>
  <mergeCells count="7">
    <mergeCell ref="A26:B26"/>
    <mergeCell ref="A12:B12"/>
    <mergeCell ref="A25:B25"/>
    <mergeCell ref="A1:B1"/>
    <mergeCell ref="A2:B2"/>
    <mergeCell ref="A4:B4"/>
    <mergeCell ref="A10:B10"/>
  </mergeCells>
  <phoneticPr fontId="25" type="noConversion"/>
  <pageMargins left="0.70866141732283472" right="0.51181102362204722" top="0.74803149606299213" bottom="0.74803149606299213" header="0.31496062992125984" footer="0.31496062992125984"/>
  <pageSetup scale="90" orientation="landscape"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9"/>
  <sheetViews>
    <sheetView zoomScale="85" zoomScaleNormal="85" workbookViewId="0">
      <selection activeCell="D6" sqref="D6"/>
    </sheetView>
  </sheetViews>
  <sheetFormatPr defaultColWidth="18.6640625" defaultRowHeight="12.75"/>
  <cols>
    <col min="1" max="1" width="44.33203125" style="4" customWidth="1"/>
    <col min="2" max="2" width="30.109375" style="4" customWidth="1"/>
    <col min="3" max="3" width="21.88671875" style="4" customWidth="1"/>
    <col min="4" max="4" width="26.88671875" style="4" customWidth="1"/>
    <col min="5" max="16384" width="18.6640625" style="4"/>
  </cols>
  <sheetData>
    <row r="1" spans="1:5">
      <c r="A1" s="221"/>
      <c r="B1" s="221"/>
      <c r="C1" s="221"/>
    </row>
    <row r="2" spans="1:5">
      <c r="A2" s="268"/>
      <c r="B2" s="268"/>
      <c r="C2" s="268"/>
    </row>
    <row r="3" spans="1:5">
      <c r="A3" s="268"/>
      <c r="B3" s="268"/>
      <c r="C3" s="268"/>
    </row>
    <row r="4" spans="1:5" ht="13.5" thickBot="1">
      <c r="A4" s="269"/>
      <c r="B4" s="269"/>
      <c r="C4" s="269"/>
    </row>
    <row r="5" spans="1:5" ht="21.75" customHeight="1" thickBot="1">
      <c r="A5" s="270" t="s">
        <v>23</v>
      </c>
      <c r="B5" s="271"/>
      <c r="C5" s="272"/>
      <c r="D5" s="2"/>
      <c r="E5" s="2"/>
    </row>
    <row r="7" spans="1:5" ht="15">
      <c r="A7" s="24" t="s">
        <v>24</v>
      </c>
      <c r="B7" s="265"/>
      <c r="C7" s="266"/>
    </row>
    <row r="9" spans="1:5" ht="20.100000000000001" customHeight="1">
      <c r="A9" s="24" t="s">
        <v>25</v>
      </c>
      <c r="B9" s="265"/>
      <c r="C9" s="266"/>
    </row>
    <row r="10" spans="1:5" ht="20.100000000000001" customHeight="1">
      <c r="A10" s="174" t="s">
        <v>26</v>
      </c>
      <c r="B10" s="228"/>
      <c r="C10" s="229"/>
    </row>
    <row r="11" spans="1:5" ht="20.100000000000001" customHeight="1">
      <c r="A11" s="174" t="s">
        <v>27</v>
      </c>
      <c r="B11" s="228"/>
      <c r="C11" s="229"/>
      <c r="D11" s="4" t="s">
        <v>22</v>
      </c>
    </row>
    <row r="12" spans="1:5" ht="26.25" customHeight="1">
      <c r="A12" s="174" t="s">
        <v>28</v>
      </c>
      <c r="B12" s="265"/>
      <c r="C12" s="266"/>
    </row>
    <row r="13" spans="1:5" ht="20.100000000000001" customHeight="1">
      <c r="A13" s="24" t="s">
        <v>29</v>
      </c>
      <c r="B13" s="265"/>
      <c r="C13" s="267"/>
    </row>
    <row r="14" spans="1:5" ht="20.100000000000001" customHeight="1">
      <c r="A14" s="24" t="s">
        <v>30</v>
      </c>
      <c r="B14" s="265"/>
      <c r="C14" s="267"/>
    </row>
    <row r="15" spans="1:5" ht="20.100000000000001" customHeight="1">
      <c r="A15" s="24" t="s">
        <v>31</v>
      </c>
      <c r="B15" s="265"/>
      <c r="C15" s="267"/>
    </row>
    <row r="16" spans="1:5" ht="20.100000000000001" customHeight="1">
      <c r="A16" s="24" t="s">
        <v>32</v>
      </c>
      <c r="B16" s="265"/>
      <c r="C16" s="267"/>
    </row>
    <row r="17" spans="1:3" ht="26.25" customHeight="1">
      <c r="A17" s="174" t="s">
        <v>33</v>
      </c>
      <c r="B17" s="265"/>
      <c r="C17" s="267"/>
    </row>
    <row r="18" spans="1:3" ht="20.100000000000001" customHeight="1">
      <c r="A18" s="24" t="s">
        <v>34</v>
      </c>
      <c r="B18" s="265"/>
      <c r="C18" s="267"/>
    </row>
    <row r="19" spans="1:3" ht="9.75" customHeight="1">
      <c r="A19" s="175"/>
    </row>
    <row r="20" spans="1:3" ht="20.100000000000001" customHeight="1">
      <c r="A20" s="24" t="s">
        <v>35</v>
      </c>
      <c r="B20" s="265"/>
      <c r="C20" s="267"/>
    </row>
    <row r="21" spans="1:3" ht="10.5" customHeight="1"/>
    <row r="22" spans="1:3" ht="10.5" customHeight="1"/>
    <row r="23" spans="1:3" ht="18" customHeight="1">
      <c r="A23" s="66" t="s">
        <v>36</v>
      </c>
      <c r="B23" s="67" t="s">
        <v>37</v>
      </c>
      <c r="C23" s="67" t="s">
        <v>38</v>
      </c>
    </row>
    <row r="24" spans="1:3">
      <c r="A24" s="66"/>
      <c r="B24" s="134" t="s">
        <v>39</v>
      </c>
      <c r="C24" s="134" t="s">
        <v>40</v>
      </c>
    </row>
    <row r="25" spans="1:3" ht="18" customHeight="1">
      <c r="A25" s="68" t="s">
        <v>41</v>
      </c>
      <c r="B25" s="195"/>
      <c r="C25" s="194"/>
    </row>
    <row r="26" spans="1:3" ht="18" customHeight="1">
      <c r="A26" s="68" t="s">
        <v>42</v>
      </c>
      <c r="B26" s="195"/>
      <c r="C26" s="194"/>
    </row>
    <row r="27" spans="1:3" ht="18" customHeight="1">
      <c r="A27" s="68" t="s">
        <v>43</v>
      </c>
      <c r="B27" s="195"/>
      <c r="C27" s="194"/>
    </row>
    <row r="28" spans="1:3" ht="18" customHeight="1">
      <c r="A28" s="68" t="s">
        <v>44</v>
      </c>
      <c r="B28" s="195"/>
      <c r="C28" s="194"/>
    </row>
    <row r="29" spans="1:3" ht="18" customHeight="1">
      <c r="A29" s="68" t="s">
        <v>45</v>
      </c>
      <c r="B29" s="195"/>
      <c r="C29" s="194"/>
    </row>
    <row r="30" spans="1:3" ht="18" customHeight="1">
      <c r="A30" s="68" t="s">
        <v>46</v>
      </c>
      <c r="B30" s="195"/>
      <c r="C30" s="194"/>
    </row>
    <row r="31" spans="1:3" ht="18" customHeight="1">
      <c r="A31" s="68" t="s">
        <v>47</v>
      </c>
      <c r="B31" s="195"/>
      <c r="C31" s="194"/>
    </row>
    <row r="32" spans="1:3" ht="18" customHeight="1">
      <c r="A32" s="68" t="s">
        <v>48</v>
      </c>
      <c r="B32" s="195"/>
      <c r="C32" s="194"/>
    </row>
    <row r="33" spans="1:3" ht="10.5" customHeight="1"/>
    <row r="34" spans="1:3" ht="18" customHeight="1">
      <c r="A34" s="26" t="s">
        <v>49</v>
      </c>
      <c r="B34" s="228"/>
      <c r="C34" s="229"/>
    </row>
    <row r="35" spans="1:3" ht="18" customHeight="1">
      <c r="A35" s="26" t="s">
        <v>50</v>
      </c>
      <c r="B35" s="263"/>
      <c r="C35" s="264"/>
    </row>
    <row r="36" spans="1:3" ht="18" customHeight="1">
      <c r="A36" s="26" t="s">
        <v>51</v>
      </c>
      <c r="B36" s="191"/>
      <c r="C36" s="192"/>
    </row>
    <row r="37" spans="1:3" ht="18" customHeight="1">
      <c r="A37" s="26" t="s">
        <v>52</v>
      </c>
      <c r="B37" s="191"/>
      <c r="C37" s="193"/>
    </row>
    <row r="38" spans="1:3" ht="18" customHeight="1">
      <c r="A38" s="257" t="s">
        <v>53</v>
      </c>
      <c r="B38" s="259"/>
      <c r="C38" s="260"/>
    </row>
    <row r="39" spans="1:3" ht="18" customHeight="1">
      <c r="A39" s="258"/>
      <c r="B39" s="261"/>
      <c r="C39" s="262"/>
    </row>
  </sheetData>
  <mergeCells count="15">
    <mergeCell ref="A2:C4"/>
    <mergeCell ref="A5:C5"/>
    <mergeCell ref="B7:C7"/>
    <mergeCell ref="B9:C9"/>
    <mergeCell ref="B14:C14"/>
    <mergeCell ref="A38:A39"/>
    <mergeCell ref="B38:C39"/>
    <mergeCell ref="B35:C35"/>
    <mergeCell ref="B12:C12"/>
    <mergeCell ref="B13:C13"/>
    <mergeCell ref="B20:C20"/>
    <mergeCell ref="B15:C15"/>
    <mergeCell ref="B16:C16"/>
    <mergeCell ref="B17:C17"/>
    <mergeCell ref="B18:C18"/>
  </mergeCells>
  <phoneticPr fontId="0" type="noConversion"/>
  <printOptions horizontalCentered="1"/>
  <pageMargins left="0.55118110236220474" right="0.55118110236220474" top="0.98425196850393704" bottom="0.74803149606299213" header="0.51181102362204722" footer="0.51181102362204722"/>
  <pageSetup scale="77" orientation="landscape" horizontalDpi="300" verticalDpi="300" r:id="rId1"/>
  <headerFooter alignWithMargins="0">
    <firstHeader>&amp;L&amp;G&amp;R&amp;G</first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
  <sheetViews>
    <sheetView topLeftCell="B1" zoomScaleNormal="100" zoomScalePageLayoutView="110" workbookViewId="0">
      <selection activeCell="B5" sqref="B5"/>
    </sheetView>
  </sheetViews>
  <sheetFormatPr defaultColWidth="8.88671875" defaultRowHeight="12.75"/>
  <cols>
    <col min="1" max="1" width="9.5546875" style="30" customWidth="1"/>
    <col min="2" max="2" width="64.109375" style="4" customWidth="1"/>
    <col min="3" max="6" width="13.5546875" style="63" customWidth="1"/>
    <col min="7" max="7" width="13.5546875" style="4" customWidth="1"/>
    <col min="8" max="8" width="3.21875" style="4" customWidth="1"/>
    <col min="9" max="9" width="9.5546875" style="7" bestFit="1" customWidth="1"/>
    <col min="10" max="256" width="11.5546875" style="4" customWidth="1"/>
    <col min="257" max="16384" width="8.88671875" style="4"/>
  </cols>
  <sheetData>
    <row r="1" spans="1:9">
      <c r="A1" s="220"/>
      <c r="B1" s="221"/>
      <c r="C1" s="222"/>
      <c r="D1" s="222"/>
      <c r="E1" s="222"/>
      <c r="F1" s="222"/>
      <c r="G1" s="221"/>
      <c r="H1" s="221"/>
      <c r="I1" s="223"/>
    </row>
    <row r="2" spans="1:9">
      <c r="A2" s="273" t="s">
        <v>54</v>
      </c>
      <c r="B2" s="274"/>
      <c r="C2" s="274"/>
      <c r="D2" s="274"/>
      <c r="E2" s="274"/>
      <c r="F2" s="274"/>
      <c r="G2" s="274"/>
      <c r="H2" s="274"/>
      <c r="I2" s="274"/>
    </row>
    <row r="3" spans="1:9">
      <c r="A3" s="274"/>
      <c r="B3" s="274"/>
      <c r="C3" s="274"/>
      <c r="D3" s="274"/>
      <c r="E3" s="274"/>
      <c r="F3" s="274"/>
      <c r="G3" s="274"/>
      <c r="H3" s="274"/>
      <c r="I3" s="274"/>
    </row>
    <row r="4" spans="1:9">
      <c r="A4" s="274"/>
      <c r="B4" s="274"/>
      <c r="C4" s="274"/>
      <c r="D4" s="274"/>
      <c r="E4" s="274"/>
      <c r="F4" s="274"/>
      <c r="G4" s="274"/>
      <c r="H4" s="274"/>
      <c r="I4" s="274"/>
    </row>
    <row r="5" spans="1:9" ht="18.600000000000001" customHeight="1">
      <c r="A5" s="27" t="s">
        <v>55</v>
      </c>
      <c r="B5" s="25" t="s">
        <v>56</v>
      </c>
      <c r="C5" s="275" t="s">
        <v>57</v>
      </c>
      <c r="D5" s="276"/>
      <c r="E5" s="276"/>
      <c r="F5" s="277"/>
      <c r="G5" s="28" t="s">
        <v>58</v>
      </c>
      <c r="I5" s="124" t="s">
        <v>59</v>
      </c>
    </row>
    <row r="6" spans="1:9" ht="22.5">
      <c r="A6" s="27"/>
      <c r="B6" s="25"/>
      <c r="C6" s="128" t="s">
        <v>60</v>
      </c>
      <c r="D6" s="90" t="s">
        <v>61</v>
      </c>
      <c r="E6" s="90" t="s">
        <v>62</v>
      </c>
      <c r="F6" s="105" t="s">
        <v>63</v>
      </c>
      <c r="G6" s="28"/>
      <c r="I6" s="125" t="s">
        <v>64</v>
      </c>
    </row>
    <row r="7" spans="1:9">
      <c r="A7" s="27"/>
      <c r="B7" s="25"/>
      <c r="C7" s="90"/>
      <c r="D7" s="90"/>
      <c r="E7" s="90"/>
      <c r="F7" s="90"/>
      <c r="G7" s="28"/>
      <c r="I7" s="117"/>
    </row>
    <row r="8" spans="1:9">
      <c r="A8" s="29" t="s">
        <v>65</v>
      </c>
      <c r="B8" s="9" t="s">
        <v>66</v>
      </c>
      <c r="C8" s="94">
        <f>'Détail-MNI'!P16</f>
        <v>0</v>
      </c>
      <c r="D8" s="94">
        <f>'Détail-MNI'!Q16</f>
        <v>0</v>
      </c>
      <c r="E8" s="94">
        <f>'Détail-MNI'!R16</f>
        <v>0</v>
      </c>
      <c r="F8" s="94">
        <f>'Détail-MNI'!S16</f>
        <v>0</v>
      </c>
      <c r="G8" s="93">
        <f>'Détail-MNI'!N16</f>
        <v>0</v>
      </c>
      <c r="I8" s="118">
        <f>'Détail-MNI'!U16</f>
        <v>0</v>
      </c>
    </row>
    <row r="9" spans="1:9">
      <c r="A9" s="29" t="s">
        <v>67</v>
      </c>
      <c r="B9" s="9" t="s">
        <v>68</v>
      </c>
      <c r="C9" s="94">
        <f>'Détail-MNI'!P41</f>
        <v>0</v>
      </c>
      <c r="D9" s="94">
        <f>'Détail-MNI'!Q41</f>
        <v>0</v>
      </c>
      <c r="E9" s="94">
        <f>'Détail-MNI'!R41</f>
        <v>0</v>
      </c>
      <c r="F9" s="94">
        <f>'Détail-MNI'!S41</f>
        <v>0</v>
      </c>
      <c r="G9" s="93">
        <f>'Détail-MNI'!N41</f>
        <v>0</v>
      </c>
      <c r="I9" s="118">
        <f>'Détail-MNI'!U41</f>
        <v>0</v>
      </c>
    </row>
    <row r="10" spans="1:9">
      <c r="A10" s="29" t="s">
        <v>69</v>
      </c>
      <c r="B10" s="127" t="s">
        <v>70</v>
      </c>
      <c r="C10" s="94">
        <f>'Détail-MNI'!P59</f>
        <v>0</v>
      </c>
      <c r="D10" s="94">
        <f>'Détail-MNI'!Q59</f>
        <v>0</v>
      </c>
      <c r="E10" s="94">
        <f>'Détail-MNI'!R59</f>
        <v>0</v>
      </c>
      <c r="F10" s="94">
        <f>'Détail-MNI'!S59</f>
        <v>0</v>
      </c>
      <c r="G10" s="93">
        <f>'Détail-MNI'!N59</f>
        <v>0</v>
      </c>
      <c r="I10" s="118">
        <f>'Détail-MNI'!U59</f>
        <v>0</v>
      </c>
    </row>
    <row r="11" spans="1:9">
      <c r="A11" s="29" t="s">
        <v>71</v>
      </c>
      <c r="B11" s="127" t="s">
        <v>72</v>
      </c>
      <c r="C11" s="94">
        <f>'Détail-MNI'!P82</f>
        <v>0</v>
      </c>
      <c r="D11" s="94">
        <f>'Détail-MNI'!Q82</f>
        <v>0</v>
      </c>
      <c r="E11" s="94">
        <f>'Détail-MNI'!R82</f>
        <v>0</v>
      </c>
      <c r="F11" s="94">
        <f>'Détail-MNI'!S82</f>
        <v>0</v>
      </c>
      <c r="G11" s="93">
        <f>'Détail-MNI'!N82</f>
        <v>0</v>
      </c>
      <c r="I11" s="118">
        <f>'Détail-MNI'!U82</f>
        <v>0</v>
      </c>
    </row>
    <row r="12" spans="1:9">
      <c r="A12" s="29" t="s">
        <v>73</v>
      </c>
      <c r="B12" s="127" t="s">
        <v>74</v>
      </c>
      <c r="C12" s="94">
        <f>'Détail-MNI'!P108</f>
        <v>0</v>
      </c>
      <c r="D12" s="94">
        <f>'Détail-MNI'!Q108</f>
        <v>0</v>
      </c>
      <c r="E12" s="94">
        <f>'Détail-MNI'!R108</f>
        <v>0</v>
      </c>
      <c r="F12" s="94">
        <f>'Détail-MNI'!S108</f>
        <v>0</v>
      </c>
      <c r="G12" s="93">
        <f>'Détail-MNI'!N108</f>
        <v>0</v>
      </c>
      <c r="I12" s="118">
        <f>'Détail-MNI'!U108</f>
        <v>0</v>
      </c>
    </row>
    <row r="13" spans="1:9">
      <c r="A13" s="29" t="s">
        <v>75</v>
      </c>
      <c r="B13" s="127" t="s">
        <v>76</v>
      </c>
      <c r="C13" s="94">
        <f>'Détail-VID'!P25</f>
        <v>0</v>
      </c>
      <c r="D13" s="94">
        <f>'Détail-VID'!Q25</f>
        <v>0</v>
      </c>
      <c r="E13" s="94">
        <f>'Détail-VID'!R25</f>
        <v>0</v>
      </c>
      <c r="F13" s="94">
        <f>'Détail-VID'!S25</f>
        <v>0</v>
      </c>
      <c r="G13" s="93">
        <f>'Détail-VID'!N25</f>
        <v>0</v>
      </c>
      <c r="I13" s="118">
        <f>'Détail-VID'!U25</f>
        <v>0</v>
      </c>
    </row>
    <row r="14" spans="1:9">
      <c r="A14" s="29" t="s">
        <v>77</v>
      </c>
      <c r="B14" s="178" t="s">
        <v>78</v>
      </c>
      <c r="C14" s="94">
        <f>'Détail-VID'!P39</f>
        <v>0</v>
      </c>
      <c r="D14" s="94">
        <f>'Détail-VID'!Q39</f>
        <v>0</v>
      </c>
      <c r="E14" s="94">
        <f>'Détail-VID'!R39</f>
        <v>0</v>
      </c>
      <c r="F14" s="94">
        <f>'Détail-VID'!S39</f>
        <v>0</v>
      </c>
      <c r="G14" s="93">
        <f>'Détail-VID'!N39</f>
        <v>0</v>
      </c>
      <c r="I14" s="118">
        <f>'Détail-VID'!U39</f>
        <v>0</v>
      </c>
    </row>
    <row r="15" spans="1:9">
      <c r="A15" s="29" t="s">
        <v>79</v>
      </c>
      <c r="B15" s="127" t="s">
        <v>80</v>
      </c>
      <c r="C15" s="94">
        <f>'Détail-VID'!P58</f>
        <v>0</v>
      </c>
      <c r="D15" s="94">
        <f>'Détail-VID'!Q58</f>
        <v>0</v>
      </c>
      <c r="E15" s="94">
        <f>'Détail-VID'!R58</f>
        <v>0</v>
      </c>
      <c r="F15" s="94">
        <f>'Détail-VID'!S58</f>
        <v>0</v>
      </c>
      <c r="G15" s="93">
        <f>'Détail-VID'!N58</f>
        <v>0</v>
      </c>
      <c r="I15" s="118">
        <f>'Détail-VID'!U58</f>
        <v>0</v>
      </c>
    </row>
    <row r="16" spans="1:9">
      <c r="A16" s="29" t="s">
        <v>81</v>
      </c>
      <c r="B16" s="9" t="s">
        <v>82</v>
      </c>
      <c r="C16" s="94">
        <f>'Détail-VID'!P78</f>
        <v>0</v>
      </c>
      <c r="D16" s="94">
        <f>'Détail-VID'!Q78</f>
        <v>0</v>
      </c>
      <c r="E16" s="94">
        <f>'Détail-VID'!R78</f>
        <v>0</v>
      </c>
      <c r="F16" s="94">
        <f>'Détail-VID'!S78</f>
        <v>0</v>
      </c>
      <c r="G16" s="93">
        <f>'Détail-VID'!N78</f>
        <v>0</v>
      </c>
      <c r="I16" s="118">
        <f>'Détail-VID'!U78</f>
        <v>0</v>
      </c>
    </row>
    <row r="17" spans="1:9">
      <c r="A17" s="29" t="s">
        <v>83</v>
      </c>
      <c r="B17" s="9" t="s">
        <v>84</v>
      </c>
      <c r="C17" s="94">
        <f>'Détail-VID'!P107</f>
        <v>0</v>
      </c>
      <c r="D17" s="94">
        <f>'Détail-VID'!Q107</f>
        <v>0</v>
      </c>
      <c r="E17" s="94">
        <f>'Détail-VID'!R107</f>
        <v>0</v>
      </c>
      <c r="F17" s="94">
        <f>'Détail-VID'!S107</f>
        <v>0</v>
      </c>
      <c r="G17" s="93">
        <f>'Détail-VID'!N107</f>
        <v>0</v>
      </c>
      <c r="I17" s="118">
        <f>'Détail-VID'!U107</f>
        <v>0</v>
      </c>
    </row>
    <row r="18" spans="1:9">
      <c r="A18" s="29" t="s">
        <v>85</v>
      </c>
      <c r="B18" s="127" t="s">
        <v>86</v>
      </c>
      <c r="C18" s="94">
        <f>'Détail-VID'!P126</f>
        <v>0</v>
      </c>
      <c r="D18" s="94">
        <f>'Détail-VID'!Q126</f>
        <v>0</v>
      </c>
      <c r="E18" s="94">
        <f>'Détail-VID'!R126</f>
        <v>0</v>
      </c>
      <c r="F18" s="94">
        <f>'Détail-VID'!S126</f>
        <v>0</v>
      </c>
      <c r="G18" s="93">
        <f>'Détail-VID'!N126</f>
        <v>0</v>
      </c>
      <c r="I18" s="118">
        <f>'Détail-VID'!U126</f>
        <v>0</v>
      </c>
    </row>
    <row r="19" spans="1:9">
      <c r="A19" s="29" t="s">
        <v>87</v>
      </c>
      <c r="B19" s="9" t="s">
        <v>88</v>
      </c>
      <c r="C19" s="94">
        <f>'Détail-VID'!P147</f>
        <v>0</v>
      </c>
      <c r="D19" s="94">
        <f>'Détail-VID'!Q147</f>
        <v>0</v>
      </c>
      <c r="E19" s="94">
        <f>'Détail-VID'!R147</f>
        <v>0</v>
      </c>
      <c r="F19" s="94">
        <f>'Détail-VID'!S147</f>
        <v>0</v>
      </c>
      <c r="G19" s="93">
        <f>'Détail-VID'!N147</f>
        <v>0</v>
      </c>
      <c r="I19" s="118">
        <f>'Détail-VID'!U147</f>
        <v>0</v>
      </c>
    </row>
    <row r="20" spans="1:9" s="100" customFormat="1" ht="15">
      <c r="A20" s="97"/>
      <c r="B20" s="98" t="s">
        <v>89</v>
      </c>
      <c r="C20" s="99">
        <f t="shared" ref="C20:I20" si="0">SUM(C8:C19)</f>
        <v>0</v>
      </c>
      <c r="D20" s="99">
        <f t="shared" si="0"/>
        <v>0</v>
      </c>
      <c r="E20" s="99">
        <f t="shared" si="0"/>
        <v>0</v>
      </c>
      <c r="F20" s="99">
        <f t="shared" si="0"/>
        <v>0</v>
      </c>
      <c r="G20" s="99">
        <f t="shared" si="0"/>
        <v>0</v>
      </c>
      <c r="I20" s="119">
        <f t="shared" si="0"/>
        <v>0</v>
      </c>
    </row>
    <row r="21" spans="1:9" s="5" customFormat="1">
      <c r="A21" s="27"/>
      <c r="B21" s="25"/>
      <c r="C21" s="62"/>
      <c r="D21" s="62"/>
      <c r="E21" s="62"/>
      <c r="F21" s="62"/>
      <c r="G21" s="93"/>
      <c r="I21" s="120"/>
    </row>
    <row r="22" spans="1:9">
      <c r="A22" s="29" t="s">
        <v>90</v>
      </c>
      <c r="B22" s="9" t="s">
        <v>91</v>
      </c>
      <c r="C22" s="94">
        <f>'Détail-MNI'!P144</f>
        <v>0</v>
      </c>
      <c r="D22" s="94">
        <f>'Détail-MNI'!Q144</f>
        <v>0</v>
      </c>
      <c r="E22" s="94">
        <f>'Détail-MNI'!R144</f>
        <v>0</v>
      </c>
      <c r="F22" s="94">
        <f>'Détail-MNI'!S144</f>
        <v>0</v>
      </c>
      <c r="G22" s="93">
        <f>'Détail-MNI'!N144</f>
        <v>0</v>
      </c>
      <c r="I22" s="118">
        <f>'Détail-MNI'!U144</f>
        <v>0</v>
      </c>
    </row>
    <row r="23" spans="1:9">
      <c r="A23" s="29" t="s">
        <v>92</v>
      </c>
      <c r="B23" s="9" t="s">
        <v>93</v>
      </c>
      <c r="C23" s="94">
        <f>'Détail-VID'!P167</f>
        <v>0</v>
      </c>
      <c r="D23" s="94">
        <f>'Détail-VID'!Q167</f>
        <v>0</v>
      </c>
      <c r="E23" s="94">
        <f>'Détail-VID'!R167</f>
        <v>0</v>
      </c>
      <c r="F23" s="94">
        <f>'Détail-VID'!S167</f>
        <v>0</v>
      </c>
      <c r="G23" s="93">
        <f>'Détail-VID'!N167</f>
        <v>0</v>
      </c>
      <c r="I23" s="118">
        <f>'Détail-VID'!U167</f>
        <v>0</v>
      </c>
    </row>
    <row r="24" spans="1:9">
      <c r="A24" s="29" t="s">
        <v>94</v>
      </c>
      <c r="B24" s="9" t="s">
        <v>95</v>
      </c>
      <c r="C24" s="94">
        <f>'Détail-VID'!P194</f>
        <v>0</v>
      </c>
      <c r="D24" s="94">
        <f>'Détail-VID'!Q194</f>
        <v>0</v>
      </c>
      <c r="E24" s="94">
        <f>'Détail-VID'!R194</f>
        <v>0</v>
      </c>
      <c r="F24" s="94">
        <f>'Détail-VID'!S194</f>
        <v>0</v>
      </c>
      <c r="G24" s="93">
        <f>'Détail-VID'!N194</f>
        <v>0</v>
      </c>
      <c r="I24" s="118">
        <f>'Détail-VID'!U194</f>
        <v>0</v>
      </c>
    </row>
    <row r="25" spans="1:9">
      <c r="A25" s="29" t="s">
        <v>96</v>
      </c>
      <c r="B25" s="9" t="s">
        <v>97</v>
      </c>
      <c r="C25" s="94">
        <f>'Détail-VID'!P209</f>
        <v>0</v>
      </c>
      <c r="D25" s="94">
        <f>'Détail-VID'!Q209</f>
        <v>0</v>
      </c>
      <c r="E25" s="94">
        <f>'Détail-VID'!R209</f>
        <v>0</v>
      </c>
      <c r="F25" s="94">
        <f>'Détail-VID'!S209</f>
        <v>0</v>
      </c>
      <c r="G25" s="93">
        <f>'Détail-VID'!N209</f>
        <v>0</v>
      </c>
      <c r="I25" s="118">
        <f>'Détail-VID'!U209</f>
        <v>0</v>
      </c>
    </row>
    <row r="26" spans="1:9">
      <c r="A26" s="29" t="s">
        <v>98</v>
      </c>
      <c r="B26" s="9" t="s">
        <v>99</v>
      </c>
      <c r="C26" s="94">
        <f>'Détail-VID'!P235</f>
        <v>0</v>
      </c>
      <c r="D26" s="94">
        <f>'Détail-VID'!Q235</f>
        <v>0</v>
      </c>
      <c r="E26" s="94">
        <f>'Détail-VID'!R235</f>
        <v>0</v>
      </c>
      <c r="F26" s="94">
        <f>'Détail-VID'!S235</f>
        <v>0</v>
      </c>
      <c r="G26" s="93">
        <f>'Détail-VID'!N235</f>
        <v>0</v>
      </c>
      <c r="I26" s="118">
        <f>'Détail-VID'!U235</f>
        <v>0</v>
      </c>
    </row>
    <row r="27" spans="1:9" s="100" customFormat="1" ht="15">
      <c r="A27" s="97"/>
      <c r="B27" s="98" t="s">
        <v>100</v>
      </c>
      <c r="C27" s="99">
        <f t="shared" ref="C27:I27" si="1">SUM(C22:C26)</f>
        <v>0</v>
      </c>
      <c r="D27" s="99">
        <f t="shared" si="1"/>
        <v>0</v>
      </c>
      <c r="E27" s="99">
        <f t="shared" si="1"/>
        <v>0</v>
      </c>
      <c r="F27" s="99">
        <f t="shared" si="1"/>
        <v>0</v>
      </c>
      <c r="G27" s="99">
        <f t="shared" si="1"/>
        <v>0</v>
      </c>
      <c r="I27" s="119">
        <f t="shared" si="1"/>
        <v>0</v>
      </c>
    </row>
    <row r="28" spans="1:9" s="5" customFormat="1">
      <c r="A28" s="27"/>
      <c r="B28" s="25"/>
      <c r="C28" s="62"/>
      <c r="D28" s="62"/>
      <c r="E28" s="62"/>
      <c r="F28" s="62"/>
      <c r="G28" s="93"/>
      <c r="I28" s="120"/>
    </row>
    <row r="29" spans="1:9" s="5" customFormat="1">
      <c r="A29" s="27"/>
      <c r="B29" s="25" t="s">
        <v>101</v>
      </c>
      <c r="C29" s="101">
        <f>C20+C27</f>
        <v>0</v>
      </c>
      <c r="D29" s="101">
        <f>D20+D27</f>
        <v>0</v>
      </c>
      <c r="E29" s="101">
        <f>E20+E27</f>
        <v>0</v>
      </c>
      <c r="F29" s="101">
        <f>F20+F27</f>
        <v>0</v>
      </c>
      <c r="G29" s="96">
        <f>SUM(C29:F29)</f>
        <v>0</v>
      </c>
      <c r="I29" s="119">
        <f>I20+I27</f>
        <v>0</v>
      </c>
    </row>
    <row r="30" spans="1:9" s="5" customFormat="1">
      <c r="A30" s="27"/>
      <c r="B30" s="25"/>
      <c r="C30" s="62"/>
      <c r="D30" s="62"/>
      <c r="E30" s="62"/>
      <c r="F30" s="62"/>
      <c r="G30" s="93"/>
      <c r="I30" s="120"/>
    </row>
    <row r="31" spans="1:9">
      <c r="A31" s="29" t="s">
        <v>102</v>
      </c>
      <c r="B31" s="9" t="s">
        <v>103</v>
      </c>
      <c r="C31" s="94">
        <f>'Detail-GEN'!P14</f>
        <v>0</v>
      </c>
      <c r="D31" s="94">
        <f>'Detail-GEN'!Q14</f>
        <v>0</v>
      </c>
      <c r="E31" s="94">
        <f>'Detail-GEN'!R14</f>
        <v>0</v>
      </c>
      <c r="F31" s="94">
        <f>'Detail-GEN'!S14</f>
        <v>0</v>
      </c>
      <c r="G31" s="93">
        <f>'Detail-GEN'!N14</f>
        <v>0</v>
      </c>
      <c r="I31" s="118">
        <f>'Detail-GEN'!U14</f>
        <v>0</v>
      </c>
    </row>
    <row r="32" spans="1:9">
      <c r="A32" s="29" t="s">
        <v>104</v>
      </c>
      <c r="B32" s="9" t="s">
        <v>105</v>
      </c>
      <c r="C32" s="94">
        <f>'Detail-GEN'!P27</f>
        <v>0</v>
      </c>
      <c r="D32" s="94">
        <f>'Detail-GEN'!Q27</f>
        <v>0</v>
      </c>
      <c r="E32" s="94">
        <f>'Detail-GEN'!R27</f>
        <v>0</v>
      </c>
      <c r="F32" s="94">
        <f>'Detail-GEN'!S27</f>
        <v>0</v>
      </c>
      <c r="G32" s="93">
        <f>'Detail-GEN'!N27</f>
        <v>0</v>
      </c>
      <c r="I32" s="118">
        <f>'Detail-GEN'!U27</f>
        <v>0</v>
      </c>
    </row>
    <row r="33" spans="1:9">
      <c r="A33" s="29" t="s">
        <v>106</v>
      </c>
      <c r="B33" s="9" t="s">
        <v>107</v>
      </c>
      <c r="C33" s="94">
        <f>'Detail-GEN'!P36</f>
        <v>0</v>
      </c>
      <c r="D33" s="94">
        <f>'Detail-GEN'!Q36</f>
        <v>0</v>
      </c>
      <c r="E33" s="94">
        <f>'Detail-GEN'!R36</f>
        <v>0</v>
      </c>
      <c r="F33" s="94">
        <f>'Detail-GEN'!S36</f>
        <v>0</v>
      </c>
      <c r="G33" s="93">
        <f>'Detail-GEN'!N36</f>
        <v>0</v>
      </c>
      <c r="I33" s="118">
        <f>'Detail-GEN'!U36</f>
        <v>0</v>
      </c>
    </row>
    <row r="34" spans="1:9">
      <c r="A34" s="29" t="s">
        <v>108</v>
      </c>
      <c r="B34" s="9" t="s">
        <v>109</v>
      </c>
      <c r="C34" s="94">
        <f>'Detail-GEN'!P53</f>
        <v>0</v>
      </c>
      <c r="D34" s="94">
        <f>'Detail-GEN'!Q53</f>
        <v>0</v>
      </c>
      <c r="E34" s="94">
        <f>'Detail-GEN'!R53</f>
        <v>0</v>
      </c>
      <c r="F34" s="94">
        <f>'Detail-GEN'!S53</f>
        <v>0</v>
      </c>
      <c r="G34" s="93">
        <f>'Detail-GEN'!N53</f>
        <v>0</v>
      </c>
      <c r="I34" s="118">
        <f>'Detail-GEN'!U53</f>
        <v>0</v>
      </c>
    </row>
    <row r="35" spans="1:9" s="100" customFormat="1" ht="15">
      <c r="A35" s="97"/>
      <c r="B35" s="98" t="s">
        <v>110</v>
      </c>
      <c r="C35" s="99">
        <f>SUM(C31:C34)</f>
        <v>0</v>
      </c>
      <c r="D35" s="99">
        <f>SUM(D31:D34)</f>
        <v>0</v>
      </c>
      <c r="E35" s="99">
        <f>SUM(E31:E34)</f>
        <v>0</v>
      </c>
      <c r="F35" s="99">
        <f>SUM(F31:F34)</f>
        <v>0</v>
      </c>
      <c r="G35" s="99">
        <f>SUM(G31:G34)</f>
        <v>0</v>
      </c>
      <c r="I35" s="119">
        <f>SUM(I31:I34)</f>
        <v>0</v>
      </c>
    </row>
    <row r="36" spans="1:9" s="5" customFormat="1">
      <c r="A36" s="27"/>
      <c r="B36" s="25"/>
      <c r="C36" s="62"/>
      <c r="D36" s="62"/>
      <c r="E36" s="62"/>
      <c r="F36" s="62"/>
      <c r="G36" s="93"/>
      <c r="I36" s="120"/>
    </row>
    <row r="37" spans="1:9">
      <c r="A37" s="29" t="s">
        <v>111</v>
      </c>
      <c r="B37" s="127" t="s">
        <v>112</v>
      </c>
      <c r="C37" s="94">
        <f>'Detail-GEN'!P66</f>
        <v>0</v>
      </c>
      <c r="D37" s="94">
        <f>'Detail-GEN'!Q66</f>
        <v>0</v>
      </c>
      <c r="E37" s="94">
        <f>'Detail-GEN'!R66</f>
        <v>0</v>
      </c>
      <c r="F37" s="94">
        <f>'Detail-GEN'!S66</f>
        <v>0</v>
      </c>
      <c r="G37" s="93">
        <f>'Detail-GEN'!N66</f>
        <v>0</v>
      </c>
      <c r="I37" s="118">
        <f>'Detail-GEN'!U66</f>
        <v>0</v>
      </c>
    </row>
    <row r="38" spans="1:9">
      <c r="A38" s="29" t="s">
        <v>113</v>
      </c>
      <c r="B38" s="127" t="s">
        <v>114</v>
      </c>
      <c r="C38" s="94">
        <f>'Detail-GEN'!P90</f>
        <v>0</v>
      </c>
      <c r="D38" s="94">
        <f>'Detail-GEN'!Q90</f>
        <v>0</v>
      </c>
      <c r="E38" s="94">
        <f>'Detail-GEN'!R90</f>
        <v>0</v>
      </c>
      <c r="F38" s="94">
        <f>'Detail-GEN'!S90</f>
        <v>0</v>
      </c>
      <c r="G38" s="93">
        <f>'Detail-GEN'!N90</f>
        <v>0</v>
      </c>
      <c r="I38" s="118">
        <f>'Detail-GEN'!U90</f>
        <v>0</v>
      </c>
    </row>
    <row r="39" spans="1:9" s="100" customFormat="1" ht="15">
      <c r="A39" s="97"/>
      <c r="B39" s="129" t="s">
        <v>115</v>
      </c>
      <c r="C39" s="99">
        <f t="shared" ref="C39:I39" si="2">SUM(C37:C38)</f>
        <v>0</v>
      </c>
      <c r="D39" s="99">
        <f t="shared" si="2"/>
        <v>0</v>
      </c>
      <c r="E39" s="99">
        <f t="shared" si="2"/>
        <v>0</v>
      </c>
      <c r="F39" s="99">
        <f t="shared" si="2"/>
        <v>0</v>
      </c>
      <c r="G39" s="99">
        <f t="shared" si="2"/>
        <v>0</v>
      </c>
      <c r="I39" s="119">
        <f t="shared" si="2"/>
        <v>0</v>
      </c>
    </row>
    <row r="40" spans="1:9" s="5" customFormat="1">
      <c r="A40" s="27"/>
      <c r="B40" s="25"/>
      <c r="C40" s="62"/>
      <c r="D40" s="62"/>
      <c r="E40" s="62"/>
      <c r="F40" s="62"/>
      <c r="G40" s="93"/>
      <c r="I40" s="120"/>
    </row>
    <row r="41" spans="1:9" s="103" customFormat="1" ht="14.25">
      <c r="A41" s="29" t="s">
        <v>116</v>
      </c>
      <c r="B41" s="127" t="s">
        <v>117</v>
      </c>
      <c r="C41" s="102"/>
      <c r="D41" s="102"/>
      <c r="E41" s="102"/>
      <c r="F41" s="102">
        <f>'Detail-GEN'!S98</f>
        <v>0</v>
      </c>
      <c r="G41" s="102">
        <f>'Detail-GEN'!N98</f>
        <v>0</v>
      </c>
      <c r="I41" s="118">
        <f>'Detail-GEN'!U98</f>
        <v>0</v>
      </c>
    </row>
    <row r="42" spans="1:9" s="103" customFormat="1" ht="14.25">
      <c r="A42" s="29" t="s">
        <v>118</v>
      </c>
      <c r="B42" s="127" t="s">
        <v>119</v>
      </c>
      <c r="C42" s="102"/>
      <c r="D42" s="102"/>
      <c r="E42" s="102"/>
      <c r="F42" s="102">
        <f>'Detail-GEN'!S102</f>
        <v>0</v>
      </c>
      <c r="G42" s="102">
        <f>'Detail-GEN'!N102</f>
        <v>0</v>
      </c>
      <c r="I42" s="121" t="str">
        <f>'Detail-GEN'!U102</f>
        <v>0</v>
      </c>
    </row>
    <row r="43" spans="1:9" s="103" customFormat="1" ht="14.25">
      <c r="A43" s="29" t="s">
        <v>120</v>
      </c>
      <c r="B43" s="127" t="s">
        <v>121</v>
      </c>
      <c r="C43" s="116"/>
      <c r="D43" s="116"/>
      <c r="E43" s="116"/>
      <c r="F43" s="116">
        <f>'Detail-GEN'!S103</f>
        <v>0</v>
      </c>
      <c r="G43" s="102">
        <f>'Detail-GEN'!N103</f>
        <v>0</v>
      </c>
      <c r="I43" s="121" t="str">
        <f>'Detail-GEN'!U103</f>
        <v>0</v>
      </c>
    </row>
    <row r="44" spans="1:9">
      <c r="A44" s="29"/>
      <c r="B44" s="9"/>
      <c r="C44" s="61"/>
      <c r="D44" s="61"/>
      <c r="E44" s="61"/>
      <c r="F44" s="61"/>
      <c r="G44" s="9"/>
      <c r="I44" s="122"/>
    </row>
    <row r="45" spans="1:9" s="2" customFormat="1" ht="15.75">
      <c r="A45" s="53"/>
      <c r="B45" s="65" t="s">
        <v>122</v>
      </c>
      <c r="C45" s="95">
        <f>C20+C27+C35+C39+C41+C42+C43</f>
        <v>0</v>
      </c>
      <c r="D45" s="95">
        <f>D20+D27+D35+D39+D41+D42+D43</f>
        <v>0</v>
      </c>
      <c r="E45" s="95">
        <f>E20+E27+E35+E39+E41+E42+E43</f>
        <v>0</v>
      </c>
      <c r="F45" s="95">
        <f>F20+F27+F35+F39+F41+F42+F43</f>
        <v>0</v>
      </c>
      <c r="G45" s="95">
        <f>G20+G27+G35+G39+G41+G42+G43</f>
        <v>0</v>
      </c>
      <c r="I45" s="126">
        <f>I29+I35+I39+I41+I42+I43</f>
        <v>0</v>
      </c>
    </row>
    <row r="46" spans="1:9" s="2" customFormat="1" ht="15.75">
      <c r="A46" s="123"/>
      <c r="B46" s="91"/>
      <c r="C46" s="92"/>
      <c r="D46" s="92"/>
      <c r="E46" s="92"/>
      <c r="F46" s="92"/>
      <c r="G46" s="92"/>
      <c r="I46" s="6"/>
    </row>
    <row r="47" spans="1:9" ht="15" customHeight="1">
      <c r="A47" s="280" t="str">
        <f>IF(SUM(C45:F45)&lt;&gt;G45,"N.B. Il y a une erreur dans l’allocation des coûts.  Assurez-vous que toutes les lignes de l’onglet ‘Détail’ ont été complétés avec l’allocation des coûts.","")</f>
        <v/>
      </c>
      <c r="B47" s="281"/>
      <c r="C47" s="281"/>
      <c r="D47" s="281"/>
      <c r="E47" s="281"/>
      <c r="F47" s="281"/>
      <c r="G47" s="282"/>
    </row>
    <row r="48" spans="1:9" ht="15" customHeight="1">
      <c r="A48" s="189"/>
      <c r="B48" s="189"/>
      <c r="C48" s="189"/>
      <c r="D48" s="189"/>
      <c r="E48" s="189"/>
      <c r="F48" s="189"/>
      <c r="G48" s="189"/>
    </row>
    <row r="49" spans="1:9" ht="15" customHeight="1">
      <c r="A49" s="230"/>
      <c r="B49" s="196" t="s">
        <v>123</v>
      </c>
      <c r="C49" s="197"/>
      <c r="D49" s="197"/>
      <c r="E49" s="197"/>
      <c r="F49" s="294"/>
      <c r="G49" s="295"/>
      <c r="I49" s="117"/>
    </row>
    <row r="50" spans="1:9" ht="27.75" customHeight="1">
      <c r="A50" s="189"/>
      <c r="B50" s="292" t="s">
        <v>124</v>
      </c>
      <c r="C50" s="292"/>
      <c r="D50" s="292"/>
      <c r="E50" s="292"/>
      <c r="F50" s="292"/>
      <c r="G50" s="293"/>
    </row>
    <row r="51" spans="1:9" s="7" customFormat="1" thickBot="1">
      <c r="A51" s="278"/>
      <c r="B51" s="279"/>
      <c r="C51" s="279"/>
      <c r="D51" s="279"/>
      <c r="E51" s="279"/>
      <c r="F51" s="279"/>
      <c r="G51" s="279"/>
    </row>
    <row r="52" spans="1:9" ht="12.75" customHeight="1">
      <c r="A52" s="283" t="s">
        <v>125</v>
      </c>
      <c r="B52" s="284"/>
      <c r="C52" s="284"/>
      <c r="D52" s="284"/>
      <c r="E52" s="284"/>
      <c r="F52" s="285"/>
    </row>
    <row r="53" spans="1:9">
      <c r="A53" s="286"/>
      <c r="B53" s="287"/>
      <c r="C53" s="287"/>
      <c r="D53" s="287"/>
      <c r="E53" s="287"/>
      <c r="F53" s="288"/>
    </row>
    <row r="54" spans="1:9" ht="69.75" customHeight="1">
      <c r="A54" s="289"/>
      <c r="B54" s="290"/>
      <c r="C54" s="290"/>
      <c r="D54" s="290"/>
      <c r="E54" s="290"/>
      <c r="F54" s="291"/>
    </row>
  </sheetData>
  <mergeCells count="7">
    <mergeCell ref="A2:I4"/>
    <mergeCell ref="C5:F5"/>
    <mergeCell ref="A51:G51"/>
    <mergeCell ref="A47:G47"/>
    <mergeCell ref="A52:F54"/>
    <mergeCell ref="B50:G50"/>
    <mergeCell ref="F49:G49"/>
  </mergeCells>
  <phoneticPr fontId="0" type="noConversion"/>
  <printOptions horizontalCentered="1"/>
  <pageMargins left="0.74803149606299213" right="0.74803149606299213" top="1.1023622047244095" bottom="0.70866141732283472" header="0.51181102362204722" footer="0.51181102362204722"/>
  <pageSetup scale="65" firstPageNumber="4"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70"/>
  <sheetViews>
    <sheetView zoomScale="90" zoomScaleNormal="90" workbookViewId="0">
      <selection activeCell="B13" sqref="B13"/>
    </sheetView>
  </sheetViews>
  <sheetFormatPr defaultColWidth="8.88671875" defaultRowHeight="15" customHeight="1"/>
  <cols>
    <col min="1" max="1" width="6.77734375" style="8" customWidth="1"/>
    <col min="2" max="2" width="57.77734375" bestFit="1" customWidth="1"/>
    <col min="3" max="3" width="23.5546875" customWidth="1"/>
    <col min="4" max="4" width="3.33203125" style="1" customWidth="1"/>
    <col min="5" max="8" width="7.88671875" customWidth="1"/>
    <col min="9" max="10" width="5" customWidth="1"/>
    <col min="11" max="11" width="11.33203125" bestFit="1" customWidth="1"/>
    <col min="12" max="12" width="11.33203125" customWidth="1"/>
    <col min="13" max="13" width="12.6640625" bestFit="1" customWidth="1"/>
    <col min="14" max="14" width="10.33203125" customWidth="1"/>
    <col min="15" max="15" width="9.6640625" style="64" customWidth="1"/>
    <col min="16" max="16" width="12.88671875" customWidth="1"/>
    <col min="17" max="17" width="11.44140625" customWidth="1"/>
    <col min="18" max="18" width="10.33203125" customWidth="1"/>
    <col min="19" max="19" width="11.5546875" hidden="1" customWidth="1"/>
    <col min="20" max="20" width="3.109375" customWidth="1"/>
    <col min="21" max="21" width="11.5546875" style="108" customWidth="1"/>
  </cols>
  <sheetData>
    <row r="1" spans="1:23" ht="15" customHeight="1">
      <c r="A1" s="224"/>
      <c r="B1" s="225"/>
      <c r="C1" s="225"/>
      <c r="D1" s="226"/>
      <c r="E1" s="225"/>
      <c r="F1" s="225"/>
      <c r="G1" s="225"/>
      <c r="H1" s="225"/>
      <c r="I1" s="225"/>
      <c r="J1" s="225"/>
      <c r="K1" s="225"/>
      <c r="L1" s="225"/>
      <c r="M1" s="225"/>
      <c r="N1" s="225"/>
    </row>
    <row r="2" spans="1:23" ht="15" customHeight="1">
      <c r="A2" s="328" t="s">
        <v>126</v>
      </c>
      <c r="B2" s="329"/>
      <c r="C2" s="329"/>
      <c r="D2" s="329"/>
      <c r="E2" s="329"/>
      <c r="F2" s="329"/>
      <c r="G2" s="329"/>
      <c r="H2" s="329"/>
      <c r="I2" s="329"/>
      <c r="J2" s="329"/>
      <c r="K2" s="329"/>
      <c r="L2" s="329"/>
      <c r="M2" s="329"/>
      <c r="N2" s="329"/>
    </row>
    <row r="3" spans="1:23" ht="15" customHeight="1">
      <c r="A3" s="329"/>
      <c r="B3" s="329"/>
      <c r="C3" s="329"/>
      <c r="D3" s="329"/>
      <c r="E3" s="329"/>
      <c r="F3" s="329"/>
      <c r="G3" s="329"/>
      <c r="H3" s="329"/>
      <c r="I3" s="329"/>
      <c r="J3" s="329"/>
      <c r="K3" s="329"/>
      <c r="L3" s="329"/>
      <c r="M3" s="329"/>
      <c r="N3" s="329"/>
    </row>
    <row r="4" spans="1:23" ht="15" customHeight="1">
      <c r="A4" s="329"/>
      <c r="B4" s="329"/>
      <c r="C4" s="329"/>
      <c r="D4" s="329"/>
      <c r="E4" s="329"/>
      <c r="F4" s="329"/>
      <c r="G4" s="329"/>
      <c r="H4" s="329"/>
      <c r="I4" s="329"/>
      <c r="J4" s="329"/>
      <c r="K4" s="329"/>
      <c r="L4" s="329"/>
      <c r="M4" s="329"/>
      <c r="N4" s="329"/>
    </row>
    <row r="5" spans="1:23" s="4" customFormat="1" ht="20.25" customHeight="1">
      <c r="B5"/>
      <c r="C5"/>
      <c r="D5"/>
      <c r="E5"/>
      <c r="F5"/>
      <c r="G5"/>
      <c r="H5"/>
      <c r="I5"/>
      <c r="J5"/>
      <c r="L5" s="87" t="s">
        <v>127</v>
      </c>
      <c r="M5"/>
      <c r="O5" s="64"/>
      <c r="U5" s="108"/>
    </row>
    <row r="6" spans="1:23" s="4" customFormat="1" ht="20.25" customHeight="1">
      <c r="N6" s="71"/>
      <c r="O6" s="71"/>
      <c r="P6" s="71"/>
      <c r="Q6" s="71"/>
      <c r="R6" s="71"/>
      <c r="S6" s="71"/>
      <c r="T6" s="71"/>
      <c r="U6" s="109"/>
      <c r="V6" s="71"/>
      <c r="W6" s="71"/>
    </row>
    <row r="7" spans="1:23" s="2" customFormat="1" ht="15" customHeight="1">
      <c r="A7" s="41" t="s">
        <v>65</v>
      </c>
      <c r="B7" s="242" t="s">
        <v>128</v>
      </c>
      <c r="C7" s="242"/>
      <c r="D7" s="44"/>
      <c r="E7" s="44"/>
      <c r="F7" s="44"/>
      <c r="G7" s="44"/>
      <c r="H7" s="44"/>
      <c r="I7" s="44"/>
      <c r="J7" s="44"/>
      <c r="K7" s="44"/>
      <c r="L7" s="44"/>
      <c r="M7" s="44"/>
      <c r="N7" s="45"/>
      <c r="O7" s="64"/>
      <c r="U7" s="110"/>
    </row>
    <row r="8" spans="1:23" ht="15" customHeight="1">
      <c r="A8" s="299" t="s">
        <v>129</v>
      </c>
      <c r="B8" s="299" t="s">
        <v>56</v>
      </c>
      <c r="C8" s="299" t="s">
        <v>130</v>
      </c>
      <c r="D8" s="60" t="s">
        <v>131</v>
      </c>
      <c r="E8" s="296" t="s">
        <v>132</v>
      </c>
      <c r="F8" s="297"/>
      <c r="G8" s="297"/>
      <c r="H8" s="298"/>
      <c r="I8" s="314" t="s">
        <v>133</v>
      </c>
      <c r="J8" s="315"/>
      <c r="K8" s="33" t="s">
        <v>134</v>
      </c>
      <c r="L8" s="136" t="s">
        <v>135</v>
      </c>
      <c r="M8" s="245" t="s">
        <v>136</v>
      </c>
      <c r="N8" s="330" t="s">
        <v>58</v>
      </c>
      <c r="P8" s="306" t="s">
        <v>137</v>
      </c>
      <c r="Q8" s="321"/>
      <c r="R8" s="321"/>
      <c r="S8" s="307"/>
      <c r="U8" s="111" t="s">
        <v>138</v>
      </c>
    </row>
    <row r="9" spans="1:23" ht="15" customHeight="1">
      <c r="A9" s="300"/>
      <c r="B9" s="300"/>
      <c r="C9" s="300"/>
      <c r="D9" s="60" t="s">
        <v>139</v>
      </c>
      <c r="E9" s="36" t="s">
        <v>140</v>
      </c>
      <c r="F9" s="36" t="s">
        <v>141</v>
      </c>
      <c r="G9" s="36" t="s">
        <v>142</v>
      </c>
      <c r="H9" s="36" t="s">
        <v>143</v>
      </c>
      <c r="I9" s="306" t="s">
        <v>144</v>
      </c>
      <c r="J9" s="307"/>
      <c r="K9" s="36" t="s">
        <v>145</v>
      </c>
      <c r="L9" s="137"/>
      <c r="M9" s="59" t="s">
        <v>146</v>
      </c>
      <c r="N9" s="331"/>
      <c r="P9" s="36" t="s">
        <v>147</v>
      </c>
      <c r="Q9" s="36" t="s">
        <v>61</v>
      </c>
      <c r="R9" s="36" t="s">
        <v>148</v>
      </c>
      <c r="S9" s="36" t="s">
        <v>63</v>
      </c>
      <c r="U9" s="139"/>
    </row>
    <row r="10" spans="1:23" ht="15" customHeight="1">
      <c r="A10" s="76" t="s">
        <v>149</v>
      </c>
      <c r="B10" s="38" t="s">
        <v>150</v>
      </c>
      <c r="C10" s="203"/>
      <c r="D10" s="204">
        <v>1</v>
      </c>
      <c r="E10" s="205"/>
      <c r="F10" s="205"/>
      <c r="G10" s="205"/>
      <c r="H10" s="205"/>
      <c r="I10" s="206">
        <f t="shared" ref="I10:I15" si="0">SUM(E10:H10)</f>
        <v>0</v>
      </c>
      <c r="J10" s="207"/>
      <c r="K10" s="205"/>
      <c r="L10" s="208"/>
      <c r="M10" s="209"/>
      <c r="N10" s="210">
        <f t="shared" ref="N10:N15" si="1">D10*I10*K10</f>
        <v>0</v>
      </c>
      <c r="O10" s="64" t="str">
        <f t="shared" ref="O10:O15" si="2">IF(I10&lt;&gt;0,IF(J10="","Définir l'unité!",""),"")</f>
        <v/>
      </c>
      <c r="P10" s="73" t="str">
        <f t="shared" ref="P10:P15" si="3">IF(M10="Média numérique",N10,"-")</f>
        <v>-</v>
      </c>
      <c r="Q10" s="73" t="str">
        <f t="shared" ref="Q10:Q15" si="4">IF(M10="Jeu",N10,"-")</f>
        <v>-</v>
      </c>
      <c r="R10" s="73" t="str">
        <f t="shared" ref="R10:R15" si="5">IF(M10="Vidéo linéaire",N10,"-")</f>
        <v>-</v>
      </c>
      <c r="S10" s="73"/>
      <c r="T10" s="5"/>
      <c r="U10" s="73" t="str">
        <f>IF(L10="Oui",N10,"0")</f>
        <v>0</v>
      </c>
    </row>
    <row r="11" spans="1:23" ht="15" customHeight="1">
      <c r="A11" s="76" t="s">
        <v>151</v>
      </c>
      <c r="B11" s="38" t="s">
        <v>152</v>
      </c>
      <c r="C11" s="203"/>
      <c r="D11" s="204">
        <v>1</v>
      </c>
      <c r="E11" s="205"/>
      <c r="F11" s="205"/>
      <c r="G11" s="205"/>
      <c r="H11" s="205"/>
      <c r="I11" s="206">
        <f t="shared" si="0"/>
        <v>0</v>
      </c>
      <c r="J11" s="207"/>
      <c r="K11" s="205"/>
      <c r="L11" s="208"/>
      <c r="M11" s="209"/>
      <c r="N11" s="210">
        <f t="shared" si="1"/>
        <v>0</v>
      </c>
      <c r="O11" s="64" t="str">
        <f t="shared" si="2"/>
        <v/>
      </c>
      <c r="P11" s="73" t="str">
        <f t="shared" si="3"/>
        <v>-</v>
      </c>
      <c r="Q11" s="73" t="str">
        <f t="shared" si="4"/>
        <v>-</v>
      </c>
      <c r="R11" s="73" t="str">
        <f t="shared" si="5"/>
        <v>-</v>
      </c>
      <c r="S11" s="73"/>
      <c r="T11" s="5"/>
      <c r="U11" s="73" t="str">
        <f t="shared" ref="U11:U15" si="6">IF(L11="Oui",N11,"0")</f>
        <v>0</v>
      </c>
    </row>
    <row r="12" spans="1:23" ht="15" customHeight="1">
      <c r="A12" s="76" t="s">
        <v>153</v>
      </c>
      <c r="B12" s="38" t="s">
        <v>32</v>
      </c>
      <c r="C12" s="203"/>
      <c r="D12" s="204">
        <v>1</v>
      </c>
      <c r="E12" s="205"/>
      <c r="F12" s="205"/>
      <c r="G12" s="205"/>
      <c r="H12" s="205"/>
      <c r="I12" s="206">
        <f t="shared" si="0"/>
        <v>0</v>
      </c>
      <c r="J12" s="207"/>
      <c r="K12" s="205"/>
      <c r="L12" s="208"/>
      <c r="M12" s="209"/>
      <c r="N12" s="210">
        <f t="shared" si="1"/>
        <v>0</v>
      </c>
      <c r="O12" s="64" t="str">
        <f t="shared" si="2"/>
        <v/>
      </c>
      <c r="P12" s="73" t="str">
        <f t="shared" si="3"/>
        <v>-</v>
      </c>
      <c r="Q12" s="73" t="str">
        <f t="shared" si="4"/>
        <v>-</v>
      </c>
      <c r="R12" s="73" t="str">
        <f t="shared" si="5"/>
        <v>-</v>
      </c>
      <c r="S12" s="73"/>
      <c r="T12" s="5"/>
      <c r="U12" s="73" t="str">
        <f t="shared" si="6"/>
        <v>0</v>
      </c>
    </row>
    <row r="13" spans="1:23" ht="15" customHeight="1">
      <c r="A13" s="76" t="s">
        <v>154</v>
      </c>
      <c r="B13" s="38" t="s">
        <v>155</v>
      </c>
      <c r="C13" s="203"/>
      <c r="D13" s="204">
        <v>1</v>
      </c>
      <c r="E13" s="205"/>
      <c r="F13" s="205"/>
      <c r="G13" s="205"/>
      <c r="H13" s="205"/>
      <c r="I13" s="206">
        <f t="shared" si="0"/>
        <v>0</v>
      </c>
      <c r="J13" s="207"/>
      <c r="K13" s="205"/>
      <c r="L13" s="208"/>
      <c r="M13" s="209"/>
      <c r="N13" s="210">
        <f t="shared" si="1"/>
        <v>0</v>
      </c>
      <c r="O13" s="64" t="str">
        <f t="shared" si="2"/>
        <v/>
      </c>
      <c r="P13" s="73" t="str">
        <f t="shared" si="3"/>
        <v>-</v>
      </c>
      <c r="Q13" s="73" t="str">
        <f t="shared" si="4"/>
        <v>-</v>
      </c>
      <c r="R13" s="73" t="str">
        <f t="shared" si="5"/>
        <v>-</v>
      </c>
      <c r="S13" s="73"/>
      <c r="T13" s="5"/>
      <c r="U13" s="73" t="str">
        <f t="shared" si="6"/>
        <v>0</v>
      </c>
    </row>
    <row r="14" spans="1:23" ht="15" customHeight="1">
      <c r="A14" s="76" t="s">
        <v>156</v>
      </c>
      <c r="B14" s="240" t="s">
        <v>157</v>
      </c>
      <c r="C14" s="203"/>
      <c r="D14" s="204">
        <v>1</v>
      </c>
      <c r="E14" s="205"/>
      <c r="F14" s="205"/>
      <c r="G14" s="205"/>
      <c r="H14" s="205"/>
      <c r="I14" s="206">
        <f t="shared" si="0"/>
        <v>0</v>
      </c>
      <c r="J14" s="207"/>
      <c r="K14" s="205"/>
      <c r="L14" s="208"/>
      <c r="M14" s="209"/>
      <c r="N14" s="210">
        <f t="shared" si="1"/>
        <v>0</v>
      </c>
      <c r="O14" s="64" t="str">
        <f t="shared" si="2"/>
        <v/>
      </c>
      <c r="P14" s="73" t="str">
        <f t="shared" si="3"/>
        <v>-</v>
      </c>
      <c r="Q14" s="73" t="str">
        <f t="shared" si="4"/>
        <v>-</v>
      </c>
      <c r="R14" s="73" t="str">
        <f t="shared" si="5"/>
        <v>-</v>
      </c>
      <c r="S14" s="73"/>
      <c r="T14" s="5"/>
      <c r="U14" s="73" t="str">
        <f t="shared" si="6"/>
        <v>0</v>
      </c>
    </row>
    <row r="15" spans="1:23" ht="15" customHeight="1">
      <c r="A15" s="76" t="s">
        <v>158</v>
      </c>
      <c r="B15" s="38" t="s">
        <v>159</v>
      </c>
      <c r="C15" s="203"/>
      <c r="D15" s="204">
        <v>1</v>
      </c>
      <c r="E15" s="205"/>
      <c r="F15" s="205"/>
      <c r="G15" s="205"/>
      <c r="H15" s="205"/>
      <c r="I15" s="206">
        <f t="shared" si="0"/>
        <v>0</v>
      </c>
      <c r="J15" s="207"/>
      <c r="K15" s="205"/>
      <c r="L15" s="208"/>
      <c r="M15" s="209"/>
      <c r="N15" s="210">
        <f t="shared" si="1"/>
        <v>0</v>
      </c>
      <c r="O15" s="64" t="str">
        <f t="shared" si="2"/>
        <v/>
      </c>
      <c r="P15" s="73" t="str">
        <f t="shared" si="3"/>
        <v>-</v>
      </c>
      <c r="Q15" s="73" t="str">
        <f t="shared" si="4"/>
        <v>-</v>
      </c>
      <c r="R15" s="73" t="str">
        <f t="shared" si="5"/>
        <v>-</v>
      </c>
      <c r="S15" s="73"/>
      <c r="T15" s="5"/>
      <c r="U15" s="73" t="str">
        <f t="shared" si="6"/>
        <v>0</v>
      </c>
    </row>
    <row r="16" spans="1:23" s="2" customFormat="1" ht="15" customHeight="1">
      <c r="A16" s="41" t="s">
        <v>65</v>
      </c>
      <c r="B16" s="243" t="s">
        <v>160</v>
      </c>
      <c r="C16" s="42"/>
      <c r="D16" s="303"/>
      <c r="E16" s="304"/>
      <c r="F16" s="304"/>
      <c r="G16" s="304"/>
      <c r="H16" s="304"/>
      <c r="I16" s="304"/>
      <c r="J16" s="304"/>
      <c r="K16" s="304"/>
      <c r="L16" s="304"/>
      <c r="M16" s="305"/>
      <c r="N16" s="37">
        <f>SUM(N10:N15)</f>
        <v>0</v>
      </c>
      <c r="O16" s="64"/>
      <c r="P16" s="74">
        <f>SUM(P10:P15)</f>
        <v>0</v>
      </c>
      <c r="Q16" s="74">
        <f>SUM(Q10:Q15)</f>
        <v>0</v>
      </c>
      <c r="R16" s="74">
        <f>SUM(R10:R15)</f>
        <v>0</v>
      </c>
      <c r="S16" s="74"/>
      <c r="U16" s="74">
        <f>SUM(U10:U15)</f>
        <v>0</v>
      </c>
    </row>
    <row r="17" spans="1:21" s="4" customFormat="1" ht="15" customHeight="1">
      <c r="A17" s="244"/>
      <c r="B17" s="12"/>
      <c r="C17" s="12"/>
      <c r="D17" s="10"/>
      <c r="E17" s="13"/>
      <c r="F17" s="13"/>
      <c r="G17" s="13"/>
      <c r="H17" s="13"/>
      <c r="I17" s="13"/>
      <c r="J17" s="13"/>
      <c r="K17" s="13"/>
      <c r="L17" s="13"/>
      <c r="M17" s="13"/>
      <c r="N17" s="17"/>
      <c r="O17" s="64"/>
      <c r="U17" s="108"/>
    </row>
    <row r="18" spans="1:21" s="6" customFormat="1" ht="15" customHeight="1">
      <c r="A18" s="41" t="s">
        <v>67</v>
      </c>
      <c r="B18" s="242" t="s">
        <v>161</v>
      </c>
      <c r="C18" s="242"/>
      <c r="D18" s="44"/>
      <c r="E18" s="44"/>
      <c r="F18" s="44"/>
      <c r="G18" s="44"/>
      <c r="H18" s="44"/>
      <c r="I18" s="44"/>
      <c r="J18" s="44"/>
      <c r="K18" s="44"/>
      <c r="L18" s="44"/>
      <c r="M18" s="44"/>
      <c r="N18" s="45"/>
      <c r="O18" s="64"/>
      <c r="U18" s="110"/>
    </row>
    <row r="19" spans="1:21" s="5" customFormat="1" ht="15" customHeight="1">
      <c r="A19" s="299" t="s">
        <v>129</v>
      </c>
      <c r="B19" s="299" t="s">
        <v>56</v>
      </c>
      <c r="C19" s="299" t="s">
        <v>130</v>
      </c>
      <c r="D19" s="60" t="s">
        <v>131</v>
      </c>
      <c r="E19" s="296" t="s">
        <v>132</v>
      </c>
      <c r="F19" s="297"/>
      <c r="G19" s="297"/>
      <c r="H19" s="298"/>
      <c r="I19" s="314" t="s">
        <v>133</v>
      </c>
      <c r="J19" s="315"/>
      <c r="K19" s="33" t="s">
        <v>134</v>
      </c>
      <c r="L19" s="136" t="s">
        <v>135</v>
      </c>
      <c r="M19" s="245" t="s">
        <v>136</v>
      </c>
      <c r="N19" s="330" t="s">
        <v>58</v>
      </c>
      <c r="O19" s="64"/>
      <c r="P19" s="306" t="s">
        <v>137</v>
      </c>
      <c r="Q19" s="321"/>
      <c r="R19" s="321"/>
      <c r="S19" s="307"/>
      <c r="U19" s="111" t="s">
        <v>138</v>
      </c>
    </row>
    <row r="20" spans="1:21" ht="15" customHeight="1">
      <c r="A20" s="300"/>
      <c r="B20" s="300"/>
      <c r="C20" s="300"/>
      <c r="D20" s="60" t="s">
        <v>139</v>
      </c>
      <c r="E20" s="36" t="s">
        <v>140</v>
      </c>
      <c r="F20" s="36" t="s">
        <v>141</v>
      </c>
      <c r="G20" s="36" t="s">
        <v>142</v>
      </c>
      <c r="H20" s="36" t="s">
        <v>143</v>
      </c>
      <c r="I20" s="306" t="s">
        <v>144</v>
      </c>
      <c r="J20" s="307"/>
      <c r="K20" s="36" t="s">
        <v>145</v>
      </c>
      <c r="L20" s="106"/>
      <c r="M20" s="59" t="s">
        <v>146</v>
      </c>
      <c r="N20" s="331"/>
      <c r="P20" s="36" t="s">
        <v>147</v>
      </c>
      <c r="Q20" s="36" t="s">
        <v>61</v>
      </c>
      <c r="R20" s="36" t="s">
        <v>148</v>
      </c>
      <c r="S20" s="36" t="s">
        <v>63</v>
      </c>
      <c r="U20" s="112"/>
    </row>
    <row r="21" spans="1:21" ht="15" customHeight="1">
      <c r="A21" s="76" t="s">
        <v>162</v>
      </c>
      <c r="B21" s="232" t="s">
        <v>163</v>
      </c>
      <c r="C21" s="203"/>
      <c r="D21" s="204">
        <v>1</v>
      </c>
      <c r="E21" s="205"/>
      <c r="F21" s="205"/>
      <c r="G21" s="205"/>
      <c r="H21" s="205"/>
      <c r="I21" s="206">
        <f t="shared" ref="I21:I40" si="7">SUM(E21:H21)</f>
        <v>0</v>
      </c>
      <c r="J21" s="207"/>
      <c r="K21" s="205"/>
      <c r="L21" s="208"/>
      <c r="M21" s="209"/>
      <c r="N21" s="210">
        <f>D21*I21*K21</f>
        <v>0</v>
      </c>
      <c r="O21" s="64" t="str">
        <f t="shared" ref="O21:O40" si="8">IF(I21&lt;&gt;0,IF(J21="","Définir l'unité!",""),"")</f>
        <v/>
      </c>
      <c r="P21" s="73" t="str">
        <f>IF(M21="Média numérique",N21,"-")</f>
        <v>-</v>
      </c>
      <c r="Q21" s="73" t="str">
        <f>IF(M21="Jeu",N21,"-")</f>
        <v>-</v>
      </c>
      <c r="R21" s="73" t="str">
        <f>IF(M21="Vidéo linéaire",N21,"-")</f>
        <v>-</v>
      </c>
      <c r="S21" s="73"/>
      <c r="T21" s="5"/>
      <c r="U21" s="73" t="str">
        <f>IF(L21="Oui",N21,"0")</f>
        <v>0</v>
      </c>
    </row>
    <row r="22" spans="1:21" ht="15" customHeight="1">
      <c r="A22" s="23"/>
      <c r="B22" s="232"/>
      <c r="C22" s="203"/>
      <c r="D22" s="204">
        <v>1</v>
      </c>
      <c r="E22" s="205"/>
      <c r="F22" s="205"/>
      <c r="G22" s="205"/>
      <c r="H22" s="205"/>
      <c r="I22" s="206">
        <f t="shared" si="7"/>
        <v>0</v>
      </c>
      <c r="J22" s="207"/>
      <c r="K22" s="205"/>
      <c r="L22" s="208"/>
      <c r="M22" s="209"/>
      <c r="N22" s="210">
        <f t="shared" ref="N22:N40" si="9">D22*I22*K22</f>
        <v>0</v>
      </c>
      <c r="O22" s="64" t="str">
        <f t="shared" si="8"/>
        <v/>
      </c>
      <c r="P22" s="73" t="str">
        <f t="shared" ref="P22:P40" si="10">IF(M22="Média numérique",N22,"-")</f>
        <v>-</v>
      </c>
      <c r="Q22" s="73" t="str">
        <f t="shared" ref="Q22:Q40" si="11">IF(M22="Jeu",N22,"-")</f>
        <v>-</v>
      </c>
      <c r="R22" s="73" t="str">
        <f t="shared" ref="R22:R40" si="12">IF(M22="Vidéo linéaire",N22,"-")</f>
        <v>-</v>
      </c>
      <c r="S22" s="73"/>
      <c r="T22" s="5"/>
      <c r="U22" s="73" t="str">
        <f t="shared" ref="U22:U36" si="13">IF(L22="Oui",N22,"0")</f>
        <v>0</v>
      </c>
    </row>
    <row r="23" spans="1:21" ht="15" customHeight="1">
      <c r="A23" s="23"/>
      <c r="B23" s="232"/>
      <c r="C23" s="203"/>
      <c r="D23" s="204">
        <v>1</v>
      </c>
      <c r="E23" s="205"/>
      <c r="F23" s="205"/>
      <c r="G23" s="205"/>
      <c r="H23" s="205"/>
      <c r="I23" s="206">
        <f t="shared" si="7"/>
        <v>0</v>
      </c>
      <c r="J23" s="207"/>
      <c r="K23" s="205"/>
      <c r="L23" s="208"/>
      <c r="M23" s="209"/>
      <c r="N23" s="210">
        <f t="shared" si="9"/>
        <v>0</v>
      </c>
      <c r="O23" s="64" t="str">
        <f t="shared" si="8"/>
        <v/>
      </c>
      <c r="P23" s="73" t="str">
        <f t="shared" si="10"/>
        <v>-</v>
      </c>
      <c r="Q23" s="73" t="str">
        <f t="shared" si="11"/>
        <v>-</v>
      </c>
      <c r="R23" s="73" t="str">
        <f t="shared" si="12"/>
        <v>-</v>
      </c>
      <c r="S23" s="73"/>
      <c r="T23" s="5"/>
      <c r="U23" s="73" t="str">
        <f t="shared" si="13"/>
        <v>0</v>
      </c>
    </row>
    <row r="24" spans="1:21" ht="15" customHeight="1">
      <c r="A24" s="23"/>
      <c r="B24" s="232"/>
      <c r="C24" s="203"/>
      <c r="D24" s="204">
        <v>1</v>
      </c>
      <c r="E24" s="205"/>
      <c r="F24" s="205"/>
      <c r="G24" s="205"/>
      <c r="H24" s="205"/>
      <c r="I24" s="206">
        <f t="shared" si="7"/>
        <v>0</v>
      </c>
      <c r="J24" s="207"/>
      <c r="K24" s="205"/>
      <c r="L24" s="208"/>
      <c r="M24" s="209"/>
      <c r="N24" s="210">
        <f t="shared" si="9"/>
        <v>0</v>
      </c>
      <c r="O24" s="64" t="str">
        <f t="shared" si="8"/>
        <v/>
      </c>
      <c r="P24" s="73" t="str">
        <f t="shared" si="10"/>
        <v>-</v>
      </c>
      <c r="Q24" s="73" t="str">
        <f t="shared" si="11"/>
        <v>-</v>
      </c>
      <c r="R24" s="73" t="str">
        <f t="shared" si="12"/>
        <v>-</v>
      </c>
      <c r="S24" s="73"/>
      <c r="T24" s="5"/>
      <c r="U24" s="73" t="str">
        <f t="shared" si="13"/>
        <v>0</v>
      </c>
    </row>
    <row r="25" spans="1:21" ht="15" customHeight="1">
      <c r="A25" s="76" t="s">
        <v>164</v>
      </c>
      <c r="B25" s="232" t="s">
        <v>165</v>
      </c>
      <c r="C25" s="203"/>
      <c r="D25" s="204">
        <v>1</v>
      </c>
      <c r="E25" s="205"/>
      <c r="F25" s="205"/>
      <c r="G25" s="205"/>
      <c r="H25" s="205"/>
      <c r="I25" s="206">
        <f t="shared" si="7"/>
        <v>0</v>
      </c>
      <c r="J25" s="207"/>
      <c r="K25" s="205"/>
      <c r="L25" s="208"/>
      <c r="M25" s="209"/>
      <c r="N25" s="210">
        <f t="shared" si="9"/>
        <v>0</v>
      </c>
      <c r="O25" s="64" t="str">
        <f t="shared" si="8"/>
        <v/>
      </c>
      <c r="P25" s="73" t="str">
        <f t="shared" si="10"/>
        <v>-</v>
      </c>
      <c r="Q25" s="73" t="str">
        <f t="shared" si="11"/>
        <v>-</v>
      </c>
      <c r="R25" s="73" t="str">
        <f t="shared" si="12"/>
        <v>-</v>
      </c>
      <c r="S25" s="73"/>
      <c r="T25" s="5"/>
      <c r="U25" s="73" t="str">
        <f t="shared" si="13"/>
        <v>0</v>
      </c>
    </row>
    <row r="26" spans="1:21" ht="15" customHeight="1">
      <c r="A26" s="23"/>
      <c r="B26" s="232"/>
      <c r="C26" s="203"/>
      <c r="D26" s="204">
        <v>1</v>
      </c>
      <c r="E26" s="205"/>
      <c r="F26" s="205"/>
      <c r="G26" s="205"/>
      <c r="H26" s="205"/>
      <c r="I26" s="206">
        <f t="shared" si="7"/>
        <v>0</v>
      </c>
      <c r="J26" s="207"/>
      <c r="K26" s="205"/>
      <c r="L26" s="208"/>
      <c r="M26" s="209"/>
      <c r="N26" s="210">
        <f t="shared" si="9"/>
        <v>0</v>
      </c>
      <c r="O26" s="64" t="str">
        <f t="shared" si="8"/>
        <v/>
      </c>
      <c r="P26" s="73" t="str">
        <f t="shared" si="10"/>
        <v>-</v>
      </c>
      <c r="Q26" s="73" t="str">
        <f t="shared" si="11"/>
        <v>-</v>
      </c>
      <c r="R26" s="73" t="str">
        <f t="shared" si="12"/>
        <v>-</v>
      </c>
      <c r="S26" s="73"/>
      <c r="T26" s="5"/>
      <c r="U26" s="73" t="str">
        <f t="shared" si="13"/>
        <v>0</v>
      </c>
    </row>
    <row r="27" spans="1:21" ht="15" customHeight="1">
      <c r="A27" s="23"/>
      <c r="B27" s="232"/>
      <c r="C27" s="203"/>
      <c r="D27" s="204">
        <v>1</v>
      </c>
      <c r="E27" s="205"/>
      <c r="F27" s="205"/>
      <c r="G27" s="205"/>
      <c r="H27" s="205"/>
      <c r="I27" s="206">
        <f t="shared" si="7"/>
        <v>0</v>
      </c>
      <c r="J27" s="207"/>
      <c r="K27" s="205"/>
      <c r="L27" s="208"/>
      <c r="M27" s="209"/>
      <c r="N27" s="210">
        <f t="shared" si="9"/>
        <v>0</v>
      </c>
      <c r="O27" s="64" t="str">
        <f t="shared" si="8"/>
        <v/>
      </c>
      <c r="P27" s="73" t="str">
        <f t="shared" si="10"/>
        <v>-</v>
      </c>
      <c r="Q27" s="73" t="str">
        <f t="shared" si="11"/>
        <v>-</v>
      </c>
      <c r="R27" s="73" t="str">
        <f t="shared" si="12"/>
        <v>-</v>
      </c>
      <c r="S27" s="73"/>
      <c r="T27" s="5"/>
      <c r="U27" s="73" t="str">
        <f t="shared" si="13"/>
        <v>0</v>
      </c>
    </row>
    <row r="28" spans="1:21" ht="15" customHeight="1">
      <c r="A28" s="23"/>
      <c r="B28" s="232"/>
      <c r="C28" s="203"/>
      <c r="D28" s="204">
        <v>1</v>
      </c>
      <c r="E28" s="205"/>
      <c r="F28" s="205"/>
      <c r="G28" s="205"/>
      <c r="H28" s="205"/>
      <c r="I28" s="206">
        <f t="shared" si="7"/>
        <v>0</v>
      </c>
      <c r="J28" s="207"/>
      <c r="K28" s="205"/>
      <c r="L28" s="208"/>
      <c r="M28" s="209"/>
      <c r="N28" s="210">
        <f t="shared" si="9"/>
        <v>0</v>
      </c>
      <c r="O28" s="64" t="str">
        <f t="shared" si="8"/>
        <v/>
      </c>
      <c r="P28" s="73" t="str">
        <f t="shared" si="10"/>
        <v>-</v>
      </c>
      <c r="Q28" s="73" t="str">
        <f t="shared" si="11"/>
        <v>-</v>
      </c>
      <c r="R28" s="73" t="str">
        <f t="shared" si="12"/>
        <v>-</v>
      </c>
      <c r="S28" s="73"/>
      <c r="T28" s="5"/>
      <c r="U28" s="73" t="str">
        <f t="shared" si="13"/>
        <v>0</v>
      </c>
    </row>
    <row r="29" spans="1:21" s="5" customFormat="1" ht="15" customHeight="1">
      <c r="A29" s="76" t="s">
        <v>166</v>
      </c>
      <c r="B29" s="232" t="s">
        <v>167</v>
      </c>
      <c r="C29" s="203"/>
      <c r="D29" s="204">
        <v>1</v>
      </c>
      <c r="E29" s="205"/>
      <c r="F29" s="205"/>
      <c r="G29" s="205"/>
      <c r="H29" s="205"/>
      <c r="I29" s="206">
        <f t="shared" si="7"/>
        <v>0</v>
      </c>
      <c r="J29" s="207"/>
      <c r="K29" s="205"/>
      <c r="L29" s="208"/>
      <c r="M29" s="209"/>
      <c r="N29" s="210">
        <f t="shared" si="9"/>
        <v>0</v>
      </c>
      <c r="O29" s="64" t="str">
        <f t="shared" si="8"/>
        <v/>
      </c>
      <c r="P29" s="73" t="str">
        <f t="shared" si="10"/>
        <v>-</v>
      </c>
      <c r="Q29" s="73" t="str">
        <f t="shared" si="11"/>
        <v>-</v>
      </c>
      <c r="R29" s="73" t="str">
        <f t="shared" si="12"/>
        <v>-</v>
      </c>
      <c r="S29" s="73"/>
      <c r="U29" s="73" t="str">
        <f t="shared" si="13"/>
        <v>0</v>
      </c>
    </row>
    <row r="30" spans="1:21" s="5" customFormat="1" ht="15" customHeight="1">
      <c r="A30" s="23"/>
      <c r="B30" s="232"/>
      <c r="C30" s="203"/>
      <c r="D30" s="204">
        <v>1</v>
      </c>
      <c r="E30" s="205"/>
      <c r="F30" s="205"/>
      <c r="G30" s="205"/>
      <c r="H30" s="205"/>
      <c r="I30" s="206">
        <f t="shared" si="7"/>
        <v>0</v>
      </c>
      <c r="J30" s="207"/>
      <c r="K30" s="205"/>
      <c r="L30" s="208"/>
      <c r="M30" s="209"/>
      <c r="N30" s="210">
        <f t="shared" si="9"/>
        <v>0</v>
      </c>
      <c r="O30" s="64" t="str">
        <f t="shared" si="8"/>
        <v/>
      </c>
      <c r="P30" s="73" t="str">
        <f t="shared" si="10"/>
        <v>-</v>
      </c>
      <c r="Q30" s="73" t="str">
        <f t="shared" si="11"/>
        <v>-</v>
      </c>
      <c r="R30" s="73" t="str">
        <f t="shared" si="12"/>
        <v>-</v>
      </c>
      <c r="S30" s="73"/>
      <c r="U30" s="73" t="str">
        <f t="shared" si="13"/>
        <v>0</v>
      </c>
    </row>
    <row r="31" spans="1:21" s="5" customFormat="1" ht="15" customHeight="1">
      <c r="A31" s="23"/>
      <c r="B31" s="232"/>
      <c r="C31" s="203"/>
      <c r="D31" s="204">
        <v>1</v>
      </c>
      <c r="E31" s="205"/>
      <c r="F31" s="205"/>
      <c r="G31" s="205"/>
      <c r="H31" s="205"/>
      <c r="I31" s="206">
        <f t="shared" si="7"/>
        <v>0</v>
      </c>
      <c r="J31" s="207"/>
      <c r="K31" s="205"/>
      <c r="L31" s="208"/>
      <c r="M31" s="209"/>
      <c r="N31" s="210">
        <f t="shared" si="9"/>
        <v>0</v>
      </c>
      <c r="O31" s="64" t="str">
        <f t="shared" si="8"/>
        <v/>
      </c>
      <c r="P31" s="73" t="str">
        <f t="shared" si="10"/>
        <v>-</v>
      </c>
      <c r="Q31" s="73" t="str">
        <f t="shared" si="11"/>
        <v>-</v>
      </c>
      <c r="R31" s="73" t="str">
        <f t="shared" si="12"/>
        <v>-</v>
      </c>
      <c r="S31" s="73"/>
      <c r="U31" s="73" t="str">
        <f t="shared" si="13"/>
        <v>0</v>
      </c>
    </row>
    <row r="32" spans="1:21" s="5" customFormat="1" ht="15" customHeight="1">
      <c r="A32" s="23"/>
      <c r="B32" s="232"/>
      <c r="C32" s="203"/>
      <c r="D32" s="204">
        <v>1</v>
      </c>
      <c r="E32" s="205"/>
      <c r="F32" s="205"/>
      <c r="G32" s="205"/>
      <c r="H32" s="205"/>
      <c r="I32" s="206">
        <f t="shared" si="7"/>
        <v>0</v>
      </c>
      <c r="J32" s="207"/>
      <c r="K32" s="205"/>
      <c r="L32" s="208"/>
      <c r="M32" s="209"/>
      <c r="N32" s="210">
        <f t="shared" si="9"/>
        <v>0</v>
      </c>
      <c r="O32" s="64" t="str">
        <f t="shared" si="8"/>
        <v/>
      </c>
      <c r="P32" s="73" t="str">
        <f t="shared" si="10"/>
        <v>-</v>
      </c>
      <c r="Q32" s="73" t="str">
        <f t="shared" si="11"/>
        <v>-</v>
      </c>
      <c r="R32" s="73" t="str">
        <f t="shared" si="12"/>
        <v>-</v>
      </c>
      <c r="S32" s="73"/>
      <c r="U32" s="73" t="str">
        <f t="shared" si="13"/>
        <v>0</v>
      </c>
    </row>
    <row r="33" spans="1:21" s="5" customFormat="1" ht="15" customHeight="1">
      <c r="A33" s="76" t="s">
        <v>168</v>
      </c>
      <c r="B33" s="232" t="s">
        <v>169</v>
      </c>
      <c r="C33" s="203"/>
      <c r="D33" s="204">
        <v>1</v>
      </c>
      <c r="E33" s="205"/>
      <c r="F33" s="205"/>
      <c r="G33" s="205"/>
      <c r="H33" s="205"/>
      <c r="I33" s="206">
        <f t="shared" si="7"/>
        <v>0</v>
      </c>
      <c r="J33" s="207"/>
      <c r="K33" s="205"/>
      <c r="L33" s="208"/>
      <c r="M33" s="209"/>
      <c r="N33" s="210">
        <f t="shared" si="9"/>
        <v>0</v>
      </c>
      <c r="O33" s="64" t="str">
        <f t="shared" si="8"/>
        <v/>
      </c>
      <c r="P33" s="73" t="str">
        <f t="shared" si="10"/>
        <v>-</v>
      </c>
      <c r="Q33" s="73" t="str">
        <f t="shared" si="11"/>
        <v>-</v>
      </c>
      <c r="R33" s="73" t="str">
        <f t="shared" si="12"/>
        <v>-</v>
      </c>
      <c r="S33" s="73"/>
      <c r="U33" s="73" t="str">
        <f t="shared" si="13"/>
        <v>0</v>
      </c>
    </row>
    <row r="34" spans="1:21" s="5" customFormat="1" ht="15" customHeight="1">
      <c r="A34" s="23"/>
      <c r="B34" s="232"/>
      <c r="C34" s="203"/>
      <c r="D34" s="204">
        <v>1</v>
      </c>
      <c r="E34" s="205"/>
      <c r="F34" s="205"/>
      <c r="G34" s="205"/>
      <c r="H34" s="205"/>
      <c r="I34" s="206">
        <f t="shared" si="7"/>
        <v>0</v>
      </c>
      <c r="J34" s="207"/>
      <c r="K34" s="205"/>
      <c r="L34" s="208"/>
      <c r="M34" s="209"/>
      <c r="N34" s="210">
        <f t="shared" si="9"/>
        <v>0</v>
      </c>
      <c r="O34" s="64" t="str">
        <f t="shared" si="8"/>
        <v/>
      </c>
      <c r="P34" s="73" t="str">
        <f t="shared" si="10"/>
        <v>-</v>
      </c>
      <c r="Q34" s="73" t="str">
        <f t="shared" si="11"/>
        <v>-</v>
      </c>
      <c r="R34" s="73" t="str">
        <f t="shared" si="12"/>
        <v>-</v>
      </c>
      <c r="S34" s="73"/>
      <c r="U34" s="73" t="str">
        <f t="shared" si="13"/>
        <v>0</v>
      </c>
    </row>
    <row r="35" spans="1:21" s="5" customFormat="1" ht="15" customHeight="1">
      <c r="A35" s="23"/>
      <c r="B35" s="232"/>
      <c r="C35" s="203"/>
      <c r="D35" s="204">
        <v>1</v>
      </c>
      <c r="E35" s="205"/>
      <c r="F35" s="205"/>
      <c r="G35" s="205"/>
      <c r="H35" s="205"/>
      <c r="I35" s="206">
        <f t="shared" si="7"/>
        <v>0</v>
      </c>
      <c r="J35" s="207"/>
      <c r="K35" s="205"/>
      <c r="L35" s="208"/>
      <c r="M35" s="209"/>
      <c r="N35" s="210">
        <f t="shared" si="9"/>
        <v>0</v>
      </c>
      <c r="O35" s="64" t="str">
        <f t="shared" si="8"/>
        <v/>
      </c>
      <c r="P35" s="73" t="str">
        <f t="shared" si="10"/>
        <v>-</v>
      </c>
      <c r="Q35" s="73" t="str">
        <f t="shared" si="11"/>
        <v>-</v>
      </c>
      <c r="R35" s="73" t="str">
        <f t="shared" si="12"/>
        <v>-</v>
      </c>
      <c r="S35" s="73"/>
      <c r="U35" s="73" t="str">
        <f t="shared" si="13"/>
        <v>0</v>
      </c>
    </row>
    <row r="36" spans="1:21" s="5" customFormat="1" ht="15" customHeight="1">
      <c r="A36" s="23"/>
      <c r="B36" s="232"/>
      <c r="C36" s="203"/>
      <c r="D36" s="204">
        <v>1</v>
      </c>
      <c r="E36" s="205"/>
      <c r="F36" s="205"/>
      <c r="G36" s="205"/>
      <c r="H36" s="205"/>
      <c r="I36" s="206">
        <f t="shared" si="7"/>
        <v>0</v>
      </c>
      <c r="J36" s="207"/>
      <c r="K36" s="205"/>
      <c r="L36" s="208"/>
      <c r="M36" s="209"/>
      <c r="N36" s="210">
        <f t="shared" si="9"/>
        <v>0</v>
      </c>
      <c r="O36" s="64" t="str">
        <f t="shared" si="8"/>
        <v/>
      </c>
      <c r="P36" s="73" t="str">
        <f t="shared" si="10"/>
        <v>-</v>
      </c>
      <c r="Q36" s="73" t="str">
        <f t="shared" si="11"/>
        <v>-</v>
      </c>
      <c r="R36" s="73" t="str">
        <f t="shared" si="12"/>
        <v>-</v>
      </c>
      <c r="S36" s="73"/>
      <c r="U36" s="73" t="str">
        <f t="shared" si="13"/>
        <v>0</v>
      </c>
    </row>
    <row r="37" spans="1:21" s="4" customFormat="1" ht="15" customHeight="1">
      <c r="A37" s="76" t="s">
        <v>170</v>
      </c>
      <c r="B37" s="232" t="s">
        <v>171</v>
      </c>
      <c r="C37" s="203"/>
      <c r="D37" s="204">
        <v>1</v>
      </c>
      <c r="E37" s="205"/>
      <c r="F37" s="205"/>
      <c r="G37" s="205"/>
      <c r="H37" s="205"/>
      <c r="I37" s="206">
        <f t="shared" si="7"/>
        <v>0</v>
      </c>
      <c r="J37" s="207"/>
      <c r="K37" s="205"/>
      <c r="L37" s="208"/>
      <c r="M37" s="209"/>
      <c r="N37" s="210">
        <f t="shared" si="9"/>
        <v>0</v>
      </c>
      <c r="O37" s="64" t="str">
        <f t="shared" si="8"/>
        <v/>
      </c>
      <c r="P37" s="73" t="str">
        <f t="shared" si="10"/>
        <v>-</v>
      </c>
      <c r="Q37" s="73" t="str">
        <f t="shared" si="11"/>
        <v>-</v>
      </c>
      <c r="R37" s="73" t="str">
        <f t="shared" si="12"/>
        <v>-</v>
      </c>
      <c r="S37" s="73"/>
      <c r="T37" s="5"/>
      <c r="U37" s="73" t="str">
        <f>IF(L37="Oui",N37,"0")</f>
        <v>0</v>
      </c>
    </row>
    <row r="38" spans="1:21" s="4" customFormat="1" ht="15" customHeight="1">
      <c r="A38" s="23"/>
      <c r="B38" s="232"/>
      <c r="C38" s="203"/>
      <c r="D38" s="204">
        <v>1</v>
      </c>
      <c r="E38" s="205"/>
      <c r="F38" s="205"/>
      <c r="G38" s="205"/>
      <c r="H38" s="205"/>
      <c r="I38" s="206">
        <f t="shared" si="7"/>
        <v>0</v>
      </c>
      <c r="J38" s="207"/>
      <c r="K38" s="205"/>
      <c r="L38" s="208"/>
      <c r="M38" s="209"/>
      <c r="N38" s="210">
        <f t="shared" si="9"/>
        <v>0</v>
      </c>
      <c r="O38" s="64" t="str">
        <f t="shared" si="8"/>
        <v/>
      </c>
      <c r="P38" s="73" t="str">
        <f t="shared" si="10"/>
        <v>-</v>
      </c>
      <c r="Q38" s="73" t="str">
        <f t="shared" si="11"/>
        <v>-</v>
      </c>
      <c r="R38" s="73" t="str">
        <f t="shared" si="12"/>
        <v>-</v>
      </c>
      <c r="S38" s="73"/>
      <c r="T38" s="5"/>
      <c r="U38" s="73" t="str">
        <f t="shared" ref="U38:U40" si="14">IF(L38="Oui",N38,"0")</f>
        <v>0</v>
      </c>
    </row>
    <row r="39" spans="1:21" ht="15" customHeight="1">
      <c r="A39" s="23" t="s">
        <v>172</v>
      </c>
      <c r="B39" s="203" t="s">
        <v>157</v>
      </c>
      <c r="C39" s="203"/>
      <c r="D39" s="204">
        <v>1</v>
      </c>
      <c r="E39" s="205"/>
      <c r="F39" s="205"/>
      <c r="G39" s="205"/>
      <c r="H39" s="205"/>
      <c r="I39" s="206">
        <f t="shared" si="7"/>
        <v>0</v>
      </c>
      <c r="J39" s="207"/>
      <c r="K39" s="205"/>
      <c r="L39" s="208"/>
      <c r="M39" s="209"/>
      <c r="N39" s="210">
        <f t="shared" si="9"/>
        <v>0</v>
      </c>
      <c r="O39" s="64" t="str">
        <f t="shared" si="8"/>
        <v/>
      </c>
      <c r="P39" s="73" t="str">
        <f t="shared" si="10"/>
        <v>-</v>
      </c>
      <c r="Q39" s="73" t="str">
        <f t="shared" si="11"/>
        <v>-</v>
      </c>
      <c r="R39" s="73" t="str">
        <f t="shared" si="12"/>
        <v>-</v>
      </c>
      <c r="S39" s="73"/>
      <c r="T39" s="5"/>
      <c r="U39" s="73" t="str">
        <f t="shared" si="14"/>
        <v>0</v>
      </c>
    </row>
    <row r="40" spans="1:21" ht="15" customHeight="1">
      <c r="A40" s="76" t="s">
        <v>173</v>
      </c>
      <c r="B40" s="232" t="s">
        <v>159</v>
      </c>
      <c r="C40" s="203"/>
      <c r="D40" s="204">
        <v>1</v>
      </c>
      <c r="E40" s="205"/>
      <c r="F40" s="205"/>
      <c r="G40" s="205"/>
      <c r="H40" s="205"/>
      <c r="I40" s="206">
        <f t="shared" si="7"/>
        <v>0</v>
      </c>
      <c r="J40" s="207"/>
      <c r="K40" s="205"/>
      <c r="L40" s="208"/>
      <c r="M40" s="209"/>
      <c r="N40" s="210">
        <f t="shared" si="9"/>
        <v>0</v>
      </c>
      <c r="O40" s="64" t="str">
        <f t="shared" si="8"/>
        <v/>
      </c>
      <c r="P40" s="73" t="str">
        <f t="shared" si="10"/>
        <v>-</v>
      </c>
      <c r="Q40" s="73" t="str">
        <f t="shared" si="11"/>
        <v>-</v>
      </c>
      <c r="R40" s="73" t="str">
        <f t="shared" si="12"/>
        <v>-</v>
      </c>
      <c r="S40" s="73"/>
      <c r="T40" s="5"/>
      <c r="U40" s="73" t="str">
        <f t="shared" si="14"/>
        <v>0</v>
      </c>
    </row>
    <row r="41" spans="1:21" s="5" customFormat="1" ht="15" customHeight="1">
      <c r="A41" s="41" t="s">
        <v>67</v>
      </c>
      <c r="B41" s="243" t="s">
        <v>174</v>
      </c>
      <c r="C41" s="42"/>
      <c r="D41" s="303"/>
      <c r="E41" s="304"/>
      <c r="F41" s="304"/>
      <c r="G41" s="304"/>
      <c r="H41" s="304"/>
      <c r="I41" s="304"/>
      <c r="J41" s="304"/>
      <c r="K41" s="304"/>
      <c r="L41" s="304"/>
      <c r="M41" s="305"/>
      <c r="N41" s="37">
        <f>SUM(N21:N40)</f>
        <v>0</v>
      </c>
      <c r="O41" s="64"/>
      <c r="P41" s="74">
        <f>SUM(P21:P40)</f>
        <v>0</v>
      </c>
      <c r="Q41" s="74">
        <f>SUM(Q21:Q40)</f>
        <v>0</v>
      </c>
      <c r="R41" s="74">
        <f>SUM(R21:R40)</f>
        <v>0</v>
      </c>
      <c r="S41" s="74"/>
      <c r="U41" s="74">
        <f>SUM(U21:U40)</f>
        <v>0</v>
      </c>
    </row>
    <row r="42" spans="1:21" s="4" customFormat="1" ht="15" customHeight="1">
      <c r="A42" s="14"/>
      <c r="B42" s="12"/>
      <c r="C42" s="15"/>
      <c r="D42" s="16"/>
      <c r="E42" s="16"/>
      <c r="F42" s="16"/>
      <c r="G42" s="16"/>
      <c r="H42" s="16"/>
      <c r="I42" s="16"/>
      <c r="J42" s="16"/>
      <c r="K42" s="16"/>
      <c r="L42" s="16"/>
      <c r="M42" s="16"/>
      <c r="N42" s="18"/>
      <c r="O42" s="64"/>
      <c r="P42" s="5"/>
      <c r="Q42" s="5"/>
      <c r="U42" s="108"/>
    </row>
    <row r="43" spans="1:21" s="6" customFormat="1" ht="15" customHeight="1">
      <c r="A43" s="41" t="s">
        <v>69</v>
      </c>
      <c r="B43" s="135" t="s">
        <v>175</v>
      </c>
      <c r="C43" s="242"/>
      <c r="D43" s="44"/>
      <c r="E43" s="44"/>
      <c r="F43" s="44"/>
      <c r="G43" s="44"/>
      <c r="H43" s="44"/>
      <c r="I43" s="44"/>
      <c r="J43" s="44"/>
      <c r="K43" s="44"/>
      <c r="L43" s="44"/>
      <c r="M43" s="44"/>
      <c r="N43" s="45"/>
      <c r="O43" s="64"/>
      <c r="U43" s="110"/>
    </row>
    <row r="44" spans="1:21" s="5" customFormat="1" ht="15" customHeight="1">
      <c r="A44" s="299" t="s">
        <v>129</v>
      </c>
      <c r="B44" s="299" t="s">
        <v>56</v>
      </c>
      <c r="C44" s="299" t="s">
        <v>130</v>
      </c>
      <c r="D44" s="60" t="s">
        <v>131</v>
      </c>
      <c r="E44" s="296" t="s">
        <v>132</v>
      </c>
      <c r="F44" s="297"/>
      <c r="G44" s="297"/>
      <c r="H44" s="298"/>
      <c r="I44" s="314" t="s">
        <v>133</v>
      </c>
      <c r="J44" s="315"/>
      <c r="K44" s="33" t="s">
        <v>134</v>
      </c>
      <c r="L44" s="136" t="s">
        <v>135</v>
      </c>
      <c r="M44" s="245" t="s">
        <v>136</v>
      </c>
      <c r="N44" s="330" t="s">
        <v>58</v>
      </c>
      <c r="O44" s="64"/>
      <c r="P44" s="306" t="s">
        <v>137</v>
      </c>
      <c r="Q44" s="321"/>
      <c r="R44" s="321"/>
      <c r="S44" s="307"/>
      <c r="U44" s="111" t="s">
        <v>138</v>
      </c>
    </row>
    <row r="45" spans="1:21" ht="15" customHeight="1">
      <c r="A45" s="300"/>
      <c r="B45" s="300"/>
      <c r="C45" s="300"/>
      <c r="D45" s="60" t="s">
        <v>139</v>
      </c>
      <c r="E45" s="36" t="s">
        <v>140</v>
      </c>
      <c r="F45" s="36" t="s">
        <v>141</v>
      </c>
      <c r="G45" s="36" t="s">
        <v>142</v>
      </c>
      <c r="H45" s="36" t="s">
        <v>143</v>
      </c>
      <c r="I45" s="306" t="s">
        <v>144</v>
      </c>
      <c r="J45" s="307"/>
      <c r="K45" s="36" t="s">
        <v>145</v>
      </c>
      <c r="L45" s="106"/>
      <c r="M45" s="59" t="s">
        <v>146</v>
      </c>
      <c r="N45" s="331"/>
      <c r="P45" s="36" t="s">
        <v>147</v>
      </c>
      <c r="Q45" s="36" t="s">
        <v>61</v>
      </c>
      <c r="R45" s="36" t="s">
        <v>148</v>
      </c>
      <c r="S45" s="36" t="s">
        <v>63</v>
      </c>
      <c r="U45" s="112"/>
    </row>
    <row r="46" spans="1:21" ht="15" customHeight="1">
      <c r="A46" s="76" t="s">
        <v>176</v>
      </c>
      <c r="B46" s="203" t="s">
        <v>177</v>
      </c>
      <c r="C46" s="203"/>
      <c r="D46" s="204">
        <v>1</v>
      </c>
      <c r="E46" s="205"/>
      <c r="F46" s="205"/>
      <c r="G46" s="205"/>
      <c r="H46" s="205"/>
      <c r="I46" s="206">
        <f>SUM(E46:H46)</f>
        <v>0</v>
      </c>
      <c r="J46" s="207"/>
      <c r="K46" s="205"/>
      <c r="L46" s="208"/>
      <c r="M46" s="209"/>
      <c r="N46" s="210">
        <f>D46*I46*K46</f>
        <v>0</v>
      </c>
      <c r="O46" s="64" t="str">
        <f t="shared" ref="O46:O58" si="15">IF(I46&lt;&gt;0,IF(J46="","Définir l'unité!",""),"")</f>
        <v/>
      </c>
      <c r="P46" s="73" t="str">
        <f>IF(M46="Média numérique",N46,"-")</f>
        <v>-</v>
      </c>
      <c r="Q46" s="73" t="str">
        <f>IF(M46="Jeu",N46,"-")</f>
        <v>-</v>
      </c>
      <c r="R46" s="73" t="str">
        <f>IF(M46="Vidéo linéaire",N46,"-")</f>
        <v>-</v>
      </c>
      <c r="S46" s="73"/>
      <c r="T46" s="5"/>
      <c r="U46" s="73" t="str">
        <f>IF(L46="Oui",N46,"0")</f>
        <v>0</v>
      </c>
    </row>
    <row r="47" spans="1:21" ht="15" customHeight="1">
      <c r="A47" s="23"/>
      <c r="B47" s="203"/>
      <c r="C47" s="203"/>
      <c r="D47" s="204">
        <v>1</v>
      </c>
      <c r="E47" s="205"/>
      <c r="F47" s="205"/>
      <c r="G47" s="205"/>
      <c r="H47" s="205"/>
      <c r="I47" s="206">
        <f>SUM(E47:H47)</f>
        <v>0</v>
      </c>
      <c r="J47" s="207"/>
      <c r="K47" s="205"/>
      <c r="L47" s="208"/>
      <c r="M47" s="209"/>
      <c r="N47" s="210">
        <f t="shared" ref="N47:N58" si="16">D47*I47*K47</f>
        <v>0</v>
      </c>
      <c r="O47" s="64" t="str">
        <f t="shared" si="15"/>
        <v/>
      </c>
      <c r="P47" s="73" t="str">
        <f t="shared" ref="P47:P58" si="17">IF(M47="Média numérique",N47,"-")</f>
        <v>-</v>
      </c>
      <c r="Q47" s="73" t="str">
        <f t="shared" ref="Q47:Q58" si="18">IF(M47="Jeu",N47,"-")</f>
        <v>-</v>
      </c>
      <c r="R47" s="73" t="str">
        <f t="shared" ref="R47:R58" si="19">IF(M47="Vidéo linéaire",N47,"-")</f>
        <v>-</v>
      </c>
      <c r="S47" s="73"/>
      <c r="T47" s="5"/>
      <c r="U47" s="73" t="str">
        <f t="shared" ref="U47:U58" si="20">IF(L47="Oui",N47,"0")</f>
        <v>0</v>
      </c>
    </row>
    <row r="48" spans="1:21" ht="15" customHeight="1">
      <c r="A48" s="23"/>
      <c r="B48" s="203"/>
      <c r="C48" s="203"/>
      <c r="D48" s="204">
        <v>1</v>
      </c>
      <c r="E48" s="205"/>
      <c r="F48" s="205"/>
      <c r="G48" s="205"/>
      <c r="H48" s="205"/>
      <c r="I48" s="206">
        <f>SUM(E48:H48)</f>
        <v>0</v>
      </c>
      <c r="J48" s="207"/>
      <c r="K48" s="205"/>
      <c r="L48" s="208"/>
      <c r="M48" s="209"/>
      <c r="N48" s="210">
        <f t="shared" si="16"/>
        <v>0</v>
      </c>
      <c r="O48" s="64" t="str">
        <f t="shared" si="15"/>
        <v/>
      </c>
      <c r="P48" s="73" t="str">
        <f t="shared" si="17"/>
        <v>-</v>
      </c>
      <c r="Q48" s="73" t="str">
        <f t="shared" si="18"/>
        <v>-</v>
      </c>
      <c r="R48" s="73" t="str">
        <f t="shared" si="19"/>
        <v>-</v>
      </c>
      <c r="S48" s="73"/>
      <c r="T48" s="5"/>
      <c r="U48" s="73" t="str">
        <f t="shared" si="20"/>
        <v>0</v>
      </c>
    </row>
    <row r="49" spans="1:21" ht="15" customHeight="1">
      <c r="A49" s="23"/>
      <c r="B49" s="203"/>
      <c r="C49" s="203"/>
      <c r="D49" s="204">
        <v>1</v>
      </c>
      <c r="E49" s="205"/>
      <c r="F49" s="205"/>
      <c r="G49" s="205"/>
      <c r="H49" s="205"/>
      <c r="I49" s="206">
        <f>SUM(E49:H49)</f>
        <v>0</v>
      </c>
      <c r="J49" s="207"/>
      <c r="K49" s="205"/>
      <c r="L49" s="208"/>
      <c r="M49" s="209"/>
      <c r="N49" s="210">
        <f t="shared" si="16"/>
        <v>0</v>
      </c>
      <c r="O49" s="64" t="str">
        <f t="shared" si="15"/>
        <v/>
      </c>
      <c r="P49" s="73" t="str">
        <f t="shared" si="17"/>
        <v>-</v>
      </c>
      <c r="Q49" s="73" t="str">
        <f t="shared" si="18"/>
        <v>-</v>
      </c>
      <c r="R49" s="73" t="str">
        <f t="shared" si="19"/>
        <v>-</v>
      </c>
      <c r="S49" s="73"/>
      <c r="T49" s="5"/>
      <c r="U49" s="73" t="str">
        <f t="shared" si="20"/>
        <v>0</v>
      </c>
    </row>
    <row r="50" spans="1:21" ht="15" customHeight="1">
      <c r="A50" s="76" t="s">
        <v>178</v>
      </c>
      <c r="B50" s="203" t="s">
        <v>179</v>
      </c>
      <c r="C50" s="203"/>
      <c r="D50" s="204">
        <v>1</v>
      </c>
      <c r="E50" s="205"/>
      <c r="F50" s="205"/>
      <c r="G50" s="205"/>
      <c r="H50" s="205"/>
      <c r="I50" s="206">
        <f t="shared" ref="I50:I58" si="21">SUM(E50:H50)</f>
        <v>0</v>
      </c>
      <c r="J50" s="207"/>
      <c r="K50" s="205"/>
      <c r="L50" s="208"/>
      <c r="M50" s="209"/>
      <c r="N50" s="210">
        <f t="shared" si="16"/>
        <v>0</v>
      </c>
      <c r="O50" s="64" t="str">
        <f t="shared" si="15"/>
        <v/>
      </c>
      <c r="P50" s="73" t="str">
        <f t="shared" si="17"/>
        <v>-</v>
      </c>
      <c r="Q50" s="73" t="str">
        <f t="shared" si="18"/>
        <v>-</v>
      </c>
      <c r="R50" s="73" t="str">
        <f t="shared" si="19"/>
        <v>-</v>
      </c>
      <c r="S50" s="73"/>
      <c r="T50" s="5"/>
      <c r="U50" s="73" t="str">
        <f t="shared" si="20"/>
        <v>0</v>
      </c>
    </row>
    <row r="51" spans="1:21" ht="15" customHeight="1">
      <c r="A51" s="23"/>
      <c r="B51" s="203"/>
      <c r="C51" s="203"/>
      <c r="D51" s="204">
        <v>1</v>
      </c>
      <c r="E51" s="205"/>
      <c r="F51" s="205"/>
      <c r="G51" s="205"/>
      <c r="H51" s="205"/>
      <c r="I51" s="206">
        <f t="shared" si="21"/>
        <v>0</v>
      </c>
      <c r="J51" s="207"/>
      <c r="K51" s="205"/>
      <c r="L51" s="208"/>
      <c r="M51" s="209"/>
      <c r="N51" s="210">
        <f t="shared" si="16"/>
        <v>0</v>
      </c>
      <c r="O51" s="64" t="str">
        <f t="shared" si="15"/>
        <v/>
      </c>
      <c r="P51" s="73" t="str">
        <f t="shared" si="17"/>
        <v>-</v>
      </c>
      <c r="Q51" s="73" t="str">
        <f t="shared" si="18"/>
        <v>-</v>
      </c>
      <c r="R51" s="73" t="str">
        <f t="shared" si="19"/>
        <v>-</v>
      </c>
      <c r="S51" s="73"/>
      <c r="T51" s="5"/>
      <c r="U51" s="73" t="str">
        <f t="shared" si="20"/>
        <v>0</v>
      </c>
    </row>
    <row r="52" spans="1:21" ht="15" customHeight="1">
      <c r="A52" s="23"/>
      <c r="B52" s="203"/>
      <c r="C52" s="203"/>
      <c r="D52" s="204">
        <v>1</v>
      </c>
      <c r="E52" s="205"/>
      <c r="F52" s="205"/>
      <c r="G52" s="205"/>
      <c r="H52" s="205"/>
      <c r="I52" s="206">
        <f t="shared" si="21"/>
        <v>0</v>
      </c>
      <c r="J52" s="207"/>
      <c r="K52" s="205"/>
      <c r="L52" s="208"/>
      <c r="M52" s="209"/>
      <c r="N52" s="210">
        <f t="shared" si="16"/>
        <v>0</v>
      </c>
      <c r="O52" s="64" t="str">
        <f t="shared" si="15"/>
        <v/>
      </c>
      <c r="P52" s="73" t="str">
        <f t="shared" si="17"/>
        <v>-</v>
      </c>
      <c r="Q52" s="73" t="str">
        <f t="shared" si="18"/>
        <v>-</v>
      </c>
      <c r="R52" s="73" t="str">
        <f t="shared" si="19"/>
        <v>-</v>
      </c>
      <c r="S52" s="73"/>
      <c r="T52" s="5"/>
      <c r="U52" s="73" t="str">
        <f t="shared" si="20"/>
        <v>0</v>
      </c>
    </row>
    <row r="53" spans="1:21" ht="15" customHeight="1">
      <c r="A53" s="23"/>
      <c r="B53" s="203"/>
      <c r="C53" s="203"/>
      <c r="D53" s="204">
        <v>1</v>
      </c>
      <c r="E53" s="205"/>
      <c r="F53" s="205"/>
      <c r="G53" s="205"/>
      <c r="H53" s="205"/>
      <c r="I53" s="206">
        <f t="shared" si="21"/>
        <v>0</v>
      </c>
      <c r="J53" s="207"/>
      <c r="K53" s="205"/>
      <c r="L53" s="208"/>
      <c r="M53" s="209"/>
      <c r="N53" s="210">
        <f t="shared" si="16"/>
        <v>0</v>
      </c>
      <c r="O53" s="64" t="str">
        <f t="shared" si="15"/>
        <v/>
      </c>
      <c r="P53" s="73" t="str">
        <f t="shared" si="17"/>
        <v>-</v>
      </c>
      <c r="Q53" s="73" t="str">
        <f t="shared" si="18"/>
        <v>-</v>
      </c>
      <c r="R53" s="73" t="str">
        <f t="shared" si="19"/>
        <v>-</v>
      </c>
      <c r="S53" s="73"/>
      <c r="T53" s="5"/>
      <c r="U53" s="73" t="str">
        <f t="shared" si="20"/>
        <v>0</v>
      </c>
    </row>
    <row r="54" spans="1:21" s="5" customFormat="1" ht="15" customHeight="1">
      <c r="A54" s="77" t="s">
        <v>180</v>
      </c>
      <c r="B54" s="203" t="s">
        <v>181</v>
      </c>
      <c r="C54" s="203"/>
      <c r="D54" s="204">
        <v>1</v>
      </c>
      <c r="E54" s="205"/>
      <c r="F54" s="205"/>
      <c r="G54" s="205"/>
      <c r="H54" s="205"/>
      <c r="I54" s="206">
        <f t="shared" si="21"/>
        <v>0</v>
      </c>
      <c r="J54" s="207"/>
      <c r="K54" s="205"/>
      <c r="L54" s="208"/>
      <c r="M54" s="209"/>
      <c r="N54" s="210">
        <f t="shared" si="16"/>
        <v>0</v>
      </c>
      <c r="O54" s="64" t="str">
        <f t="shared" si="15"/>
        <v/>
      </c>
      <c r="P54" s="73" t="str">
        <f t="shared" si="17"/>
        <v>-</v>
      </c>
      <c r="Q54" s="73" t="str">
        <f t="shared" si="18"/>
        <v>-</v>
      </c>
      <c r="R54" s="73" t="str">
        <f t="shared" si="19"/>
        <v>-</v>
      </c>
      <c r="S54" s="73"/>
      <c r="U54" s="73" t="str">
        <f t="shared" si="20"/>
        <v>0</v>
      </c>
    </row>
    <row r="55" spans="1:21" s="5" customFormat="1" ht="15" customHeight="1">
      <c r="A55" s="34"/>
      <c r="B55" s="203"/>
      <c r="C55" s="203"/>
      <c r="D55" s="204">
        <v>1</v>
      </c>
      <c r="E55" s="205"/>
      <c r="F55" s="205"/>
      <c r="G55" s="205"/>
      <c r="H55" s="205"/>
      <c r="I55" s="206">
        <f t="shared" si="21"/>
        <v>0</v>
      </c>
      <c r="J55" s="207"/>
      <c r="K55" s="205"/>
      <c r="L55" s="208"/>
      <c r="M55" s="209"/>
      <c r="N55" s="210">
        <f t="shared" si="16"/>
        <v>0</v>
      </c>
      <c r="O55" s="64" t="str">
        <f t="shared" si="15"/>
        <v/>
      </c>
      <c r="P55" s="73" t="str">
        <f t="shared" si="17"/>
        <v>-</v>
      </c>
      <c r="Q55" s="73" t="str">
        <f t="shared" si="18"/>
        <v>-</v>
      </c>
      <c r="R55" s="73" t="str">
        <f t="shared" si="19"/>
        <v>-</v>
      </c>
      <c r="S55" s="73"/>
      <c r="U55" s="73" t="str">
        <f t="shared" si="20"/>
        <v>0</v>
      </c>
    </row>
    <row r="56" spans="1:21" s="5" customFormat="1" ht="15" customHeight="1">
      <c r="A56" s="34"/>
      <c r="B56" s="203"/>
      <c r="C56" s="203"/>
      <c r="D56" s="204">
        <v>1</v>
      </c>
      <c r="E56" s="205"/>
      <c r="F56" s="205"/>
      <c r="G56" s="205"/>
      <c r="H56" s="205"/>
      <c r="I56" s="206">
        <f t="shared" si="21"/>
        <v>0</v>
      </c>
      <c r="J56" s="207"/>
      <c r="K56" s="205"/>
      <c r="L56" s="208"/>
      <c r="M56" s="209"/>
      <c r="N56" s="210">
        <f t="shared" si="16"/>
        <v>0</v>
      </c>
      <c r="O56" s="64" t="str">
        <f t="shared" si="15"/>
        <v/>
      </c>
      <c r="P56" s="73" t="str">
        <f t="shared" si="17"/>
        <v>-</v>
      </c>
      <c r="Q56" s="73" t="str">
        <f t="shared" si="18"/>
        <v>-</v>
      </c>
      <c r="R56" s="73" t="str">
        <f t="shared" si="19"/>
        <v>-</v>
      </c>
      <c r="S56" s="73"/>
      <c r="U56" s="73" t="str">
        <f t="shared" si="20"/>
        <v>0</v>
      </c>
    </row>
    <row r="57" spans="1:21" s="5" customFormat="1" ht="15" customHeight="1">
      <c r="A57" s="77" t="s">
        <v>182</v>
      </c>
      <c r="B57" s="203" t="s">
        <v>157</v>
      </c>
      <c r="C57" s="203"/>
      <c r="D57" s="204">
        <v>1</v>
      </c>
      <c r="E57" s="205"/>
      <c r="F57" s="205"/>
      <c r="G57" s="205"/>
      <c r="H57" s="205"/>
      <c r="I57" s="206">
        <f t="shared" si="21"/>
        <v>0</v>
      </c>
      <c r="J57" s="207"/>
      <c r="K57" s="205"/>
      <c r="L57" s="208"/>
      <c r="M57" s="209"/>
      <c r="N57" s="210">
        <f t="shared" si="16"/>
        <v>0</v>
      </c>
      <c r="O57" s="64" t="str">
        <f t="shared" si="15"/>
        <v/>
      </c>
      <c r="P57" s="73" t="str">
        <f t="shared" si="17"/>
        <v>-</v>
      </c>
      <c r="Q57" s="73" t="str">
        <f t="shared" si="18"/>
        <v>-</v>
      </c>
      <c r="R57" s="73" t="str">
        <f t="shared" si="19"/>
        <v>-</v>
      </c>
      <c r="S57" s="73"/>
      <c r="U57" s="73" t="str">
        <f t="shared" si="20"/>
        <v>0</v>
      </c>
    </row>
    <row r="58" spans="1:21" s="4" customFormat="1" ht="15" customHeight="1">
      <c r="A58" s="77" t="s">
        <v>183</v>
      </c>
      <c r="B58" s="203" t="s">
        <v>159</v>
      </c>
      <c r="C58" s="203"/>
      <c r="D58" s="204">
        <v>1</v>
      </c>
      <c r="E58" s="205"/>
      <c r="F58" s="205"/>
      <c r="G58" s="205"/>
      <c r="H58" s="205"/>
      <c r="I58" s="206">
        <f t="shared" si="21"/>
        <v>0</v>
      </c>
      <c r="J58" s="207"/>
      <c r="K58" s="205"/>
      <c r="L58" s="208"/>
      <c r="M58" s="209"/>
      <c r="N58" s="210">
        <f t="shared" si="16"/>
        <v>0</v>
      </c>
      <c r="O58" s="64" t="str">
        <f t="shared" si="15"/>
        <v/>
      </c>
      <c r="P58" s="73" t="str">
        <f t="shared" si="17"/>
        <v>-</v>
      </c>
      <c r="Q58" s="73" t="str">
        <f t="shared" si="18"/>
        <v>-</v>
      </c>
      <c r="R58" s="73" t="str">
        <f t="shared" si="19"/>
        <v>-</v>
      </c>
      <c r="S58" s="73"/>
      <c r="T58" s="5"/>
      <c r="U58" s="73" t="str">
        <f t="shared" si="20"/>
        <v>0</v>
      </c>
    </row>
    <row r="59" spans="1:21" s="2" customFormat="1" ht="15" customHeight="1">
      <c r="A59" s="41" t="s">
        <v>69</v>
      </c>
      <c r="B59" s="42" t="s">
        <v>184</v>
      </c>
      <c r="C59" s="42"/>
      <c r="D59" s="303"/>
      <c r="E59" s="304"/>
      <c r="F59" s="304"/>
      <c r="G59" s="304"/>
      <c r="H59" s="304"/>
      <c r="I59" s="304"/>
      <c r="J59" s="304"/>
      <c r="K59" s="304"/>
      <c r="L59" s="304"/>
      <c r="M59" s="305"/>
      <c r="N59" s="37">
        <f>SUM(N46:N58)</f>
        <v>0</v>
      </c>
      <c r="O59" s="64"/>
      <c r="P59" s="74">
        <f>SUM(P46:P58)</f>
        <v>0</v>
      </c>
      <c r="Q59" s="74">
        <f>SUM(Q46:Q58)</f>
        <v>0</v>
      </c>
      <c r="R59" s="74">
        <f>SUM(R46:R58)</f>
        <v>0</v>
      </c>
      <c r="S59" s="74"/>
      <c r="U59" s="74">
        <f>SUM(U46:U58)</f>
        <v>0</v>
      </c>
    </row>
    <row r="60" spans="1:21" ht="15" customHeight="1">
      <c r="A60" s="4"/>
      <c r="B60" s="4"/>
      <c r="C60" s="4"/>
      <c r="D60" s="3"/>
      <c r="E60" s="3"/>
      <c r="F60" s="3"/>
      <c r="G60" s="3"/>
      <c r="H60" s="3"/>
      <c r="I60" s="3"/>
      <c r="J60" s="3"/>
      <c r="K60" s="3"/>
      <c r="L60" s="3"/>
      <c r="M60" s="3"/>
      <c r="N60" s="11"/>
      <c r="P60" s="5"/>
      <c r="Q60" s="5"/>
      <c r="R60" s="4"/>
      <c r="S60" s="4"/>
      <c r="U60" s="110"/>
    </row>
    <row r="61" spans="1:21" s="2" customFormat="1" ht="19.5" customHeight="1">
      <c r="A61" s="41" t="s">
        <v>71</v>
      </c>
      <c r="B61" s="133" t="s">
        <v>185</v>
      </c>
      <c r="C61" s="242"/>
      <c r="D61" s="44"/>
      <c r="E61" s="44"/>
      <c r="F61" s="44"/>
      <c r="G61" s="44"/>
      <c r="H61" s="44"/>
      <c r="I61" s="44"/>
      <c r="J61" s="44"/>
      <c r="K61" s="44"/>
      <c r="L61" s="44"/>
      <c r="M61" s="44"/>
      <c r="N61" s="45"/>
      <c r="O61" s="64"/>
      <c r="P61" s="6"/>
      <c r="Q61" s="6"/>
      <c r="R61" s="6"/>
      <c r="S61" s="6"/>
      <c r="U61" s="110"/>
    </row>
    <row r="62" spans="1:21" ht="15" customHeight="1">
      <c r="A62" s="299" t="s">
        <v>129</v>
      </c>
      <c r="B62" s="301" t="s">
        <v>56</v>
      </c>
      <c r="C62" s="299" t="s">
        <v>130</v>
      </c>
      <c r="D62" s="60" t="s">
        <v>131</v>
      </c>
      <c r="E62" s="296" t="s">
        <v>132</v>
      </c>
      <c r="F62" s="297"/>
      <c r="G62" s="297"/>
      <c r="H62" s="298"/>
      <c r="I62" s="314" t="s">
        <v>133</v>
      </c>
      <c r="J62" s="315"/>
      <c r="K62" s="33" t="s">
        <v>134</v>
      </c>
      <c r="L62" s="136" t="s">
        <v>135</v>
      </c>
      <c r="M62" s="245" t="s">
        <v>136</v>
      </c>
      <c r="N62" s="330" t="s">
        <v>58</v>
      </c>
      <c r="P62" s="306" t="s">
        <v>137</v>
      </c>
      <c r="Q62" s="321"/>
      <c r="R62" s="321"/>
      <c r="S62" s="307"/>
      <c r="U62" s="111" t="s">
        <v>138</v>
      </c>
    </row>
    <row r="63" spans="1:21" ht="15" customHeight="1">
      <c r="A63" s="300"/>
      <c r="B63" s="302"/>
      <c r="C63" s="300"/>
      <c r="D63" s="60" t="s">
        <v>139</v>
      </c>
      <c r="E63" s="36" t="s">
        <v>140</v>
      </c>
      <c r="F63" s="36" t="s">
        <v>141</v>
      </c>
      <c r="G63" s="36" t="s">
        <v>142</v>
      </c>
      <c r="H63" s="36" t="s">
        <v>143</v>
      </c>
      <c r="I63" s="306" t="s">
        <v>144</v>
      </c>
      <c r="J63" s="307"/>
      <c r="K63" s="36" t="s">
        <v>145</v>
      </c>
      <c r="L63" s="106"/>
      <c r="M63" s="59" t="s">
        <v>146</v>
      </c>
      <c r="N63" s="331"/>
      <c r="P63" s="36" t="s">
        <v>147</v>
      </c>
      <c r="Q63" s="36" t="s">
        <v>61</v>
      </c>
      <c r="R63" s="36" t="s">
        <v>148</v>
      </c>
      <c r="S63" s="36" t="s">
        <v>63</v>
      </c>
      <c r="U63" s="112"/>
    </row>
    <row r="64" spans="1:21" ht="15" customHeight="1">
      <c r="A64" s="76" t="s">
        <v>186</v>
      </c>
      <c r="B64" s="211" t="s">
        <v>187</v>
      </c>
      <c r="C64" s="203"/>
      <c r="D64" s="204">
        <v>1</v>
      </c>
      <c r="E64" s="205"/>
      <c r="F64" s="205"/>
      <c r="G64" s="205"/>
      <c r="H64" s="205"/>
      <c r="I64" s="206">
        <f>SUM(E64:H64)</f>
        <v>0</v>
      </c>
      <c r="J64" s="207"/>
      <c r="K64" s="205"/>
      <c r="L64" s="208"/>
      <c r="M64" s="209"/>
      <c r="N64" s="210">
        <f>D64*I64*K64</f>
        <v>0</v>
      </c>
      <c r="O64" s="64" t="str">
        <f t="shared" ref="O64:O81" si="22">IF(I64&lt;&gt;0,IF(J64="","Définir l'unité!",""),"")</f>
        <v/>
      </c>
      <c r="P64" s="73" t="str">
        <f>IF(M64="Média numérique",N64,"-")</f>
        <v>-</v>
      </c>
      <c r="Q64" s="73" t="str">
        <f>IF(M64="Jeu",N64,"-")</f>
        <v>-</v>
      </c>
      <c r="R64" s="73" t="str">
        <f>IF(M64="Vidéo linéaire",N64,"-")</f>
        <v>-</v>
      </c>
      <c r="S64" s="73"/>
      <c r="T64" s="5"/>
      <c r="U64" s="73" t="str">
        <f>IF(L64="Oui",N64,"0")</f>
        <v>0</v>
      </c>
    </row>
    <row r="65" spans="1:21" s="5" customFormat="1" ht="15" customHeight="1">
      <c r="A65" s="76" t="s">
        <v>188</v>
      </c>
      <c r="B65" s="211" t="s">
        <v>189</v>
      </c>
      <c r="C65" s="203"/>
      <c r="D65" s="204">
        <v>1</v>
      </c>
      <c r="E65" s="205"/>
      <c r="F65" s="205"/>
      <c r="G65" s="205"/>
      <c r="H65" s="205"/>
      <c r="I65" s="206">
        <f>SUM(E65:H65)</f>
        <v>0</v>
      </c>
      <c r="J65" s="207"/>
      <c r="K65" s="205"/>
      <c r="L65" s="208"/>
      <c r="M65" s="209"/>
      <c r="N65" s="210">
        <f t="shared" ref="N65:N81" si="23">D65*I65*K65</f>
        <v>0</v>
      </c>
      <c r="O65" s="64" t="str">
        <f t="shared" si="22"/>
        <v/>
      </c>
      <c r="P65" s="73" t="str">
        <f t="shared" ref="P65:P81" si="24">IF(M65="Média numérique",N65,"-")</f>
        <v>-</v>
      </c>
      <c r="Q65" s="73" t="str">
        <f t="shared" ref="Q65:Q81" si="25">IF(M65="Jeu",N65,"-")</f>
        <v>-</v>
      </c>
      <c r="R65" s="73" t="str">
        <f t="shared" ref="R65:R81" si="26">IF(M65="Vidéo linéaire",N65,"-")</f>
        <v>-</v>
      </c>
      <c r="S65" s="73"/>
      <c r="U65" s="73" t="str">
        <f t="shared" ref="U65:U81" si="27">IF(L65="Oui",N65,"0")</f>
        <v>0</v>
      </c>
    </row>
    <row r="66" spans="1:21" s="5" customFormat="1" ht="15" customHeight="1">
      <c r="A66" s="76" t="s">
        <v>190</v>
      </c>
      <c r="B66" s="211" t="s">
        <v>191</v>
      </c>
      <c r="C66" s="203"/>
      <c r="D66" s="204">
        <v>1</v>
      </c>
      <c r="E66" s="205"/>
      <c r="F66" s="205"/>
      <c r="G66" s="205"/>
      <c r="H66" s="205"/>
      <c r="I66" s="206">
        <f t="shared" ref="I66:I81" si="28">SUM(E66:H66)</f>
        <v>0</v>
      </c>
      <c r="J66" s="207"/>
      <c r="K66" s="205"/>
      <c r="L66" s="208"/>
      <c r="M66" s="209"/>
      <c r="N66" s="210">
        <f t="shared" si="23"/>
        <v>0</v>
      </c>
      <c r="O66" s="64" t="str">
        <f t="shared" si="22"/>
        <v/>
      </c>
      <c r="P66" s="73" t="str">
        <f t="shared" si="24"/>
        <v>-</v>
      </c>
      <c r="Q66" s="73" t="str">
        <f t="shared" si="25"/>
        <v>-</v>
      </c>
      <c r="R66" s="73" t="str">
        <f t="shared" si="26"/>
        <v>-</v>
      </c>
      <c r="S66" s="73"/>
      <c r="U66" s="73" t="str">
        <f t="shared" si="27"/>
        <v>0</v>
      </c>
    </row>
    <row r="67" spans="1:21" s="5" customFormat="1" ht="15" customHeight="1">
      <c r="A67" s="23"/>
      <c r="B67" s="211"/>
      <c r="C67" s="203"/>
      <c r="D67" s="204">
        <v>1</v>
      </c>
      <c r="E67" s="205"/>
      <c r="F67" s="205"/>
      <c r="G67" s="205"/>
      <c r="H67" s="205"/>
      <c r="I67" s="206">
        <f t="shared" si="28"/>
        <v>0</v>
      </c>
      <c r="J67" s="207"/>
      <c r="K67" s="205"/>
      <c r="L67" s="208"/>
      <c r="M67" s="209"/>
      <c r="N67" s="210">
        <f t="shared" si="23"/>
        <v>0</v>
      </c>
      <c r="O67" s="64" t="str">
        <f t="shared" si="22"/>
        <v/>
      </c>
      <c r="P67" s="73" t="str">
        <f t="shared" si="24"/>
        <v>-</v>
      </c>
      <c r="Q67" s="73" t="str">
        <f t="shared" si="25"/>
        <v>-</v>
      </c>
      <c r="R67" s="73" t="str">
        <f t="shared" si="26"/>
        <v>-</v>
      </c>
      <c r="S67" s="73"/>
      <c r="U67" s="73" t="str">
        <f t="shared" si="27"/>
        <v>0</v>
      </c>
    </row>
    <row r="68" spans="1:21" ht="30" customHeight="1">
      <c r="A68" s="76" t="s">
        <v>192</v>
      </c>
      <c r="B68" s="247" t="s">
        <v>193</v>
      </c>
      <c r="C68" s="203"/>
      <c r="D68" s="204">
        <v>1</v>
      </c>
      <c r="E68" s="205"/>
      <c r="F68" s="205"/>
      <c r="G68" s="205"/>
      <c r="H68" s="205"/>
      <c r="I68" s="206">
        <f t="shared" si="28"/>
        <v>0</v>
      </c>
      <c r="J68" s="207"/>
      <c r="K68" s="205"/>
      <c r="L68" s="208"/>
      <c r="M68" s="209"/>
      <c r="N68" s="210">
        <f t="shared" si="23"/>
        <v>0</v>
      </c>
      <c r="O68" s="64" t="str">
        <f t="shared" si="22"/>
        <v/>
      </c>
      <c r="P68" s="73" t="str">
        <f t="shared" si="24"/>
        <v>-</v>
      </c>
      <c r="Q68" s="73" t="str">
        <f t="shared" si="25"/>
        <v>-</v>
      </c>
      <c r="R68" s="73" t="str">
        <f t="shared" si="26"/>
        <v>-</v>
      </c>
      <c r="S68" s="73"/>
      <c r="T68" s="5"/>
      <c r="U68" s="73" t="str">
        <f t="shared" si="27"/>
        <v>0</v>
      </c>
    </row>
    <row r="69" spans="1:21" ht="15" customHeight="1">
      <c r="A69" s="76"/>
      <c r="B69" s="212"/>
      <c r="C69" s="203"/>
      <c r="D69" s="204">
        <v>1</v>
      </c>
      <c r="E69" s="205"/>
      <c r="F69" s="205"/>
      <c r="G69" s="205"/>
      <c r="H69" s="205"/>
      <c r="I69" s="206">
        <f t="shared" si="28"/>
        <v>0</v>
      </c>
      <c r="J69" s="207"/>
      <c r="K69" s="205"/>
      <c r="L69" s="208"/>
      <c r="M69" s="209"/>
      <c r="N69" s="210">
        <f t="shared" si="23"/>
        <v>0</v>
      </c>
      <c r="O69" s="64" t="str">
        <f t="shared" si="22"/>
        <v/>
      </c>
      <c r="P69" s="73" t="str">
        <f t="shared" si="24"/>
        <v>-</v>
      </c>
      <c r="Q69" s="73" t="str">
        <f t="shared" si="25"/>
        <v>-</v>
      </c>
      <c r="R69" s="73" t="str">
        <f t="shared" si="26"/>
        <v>-</v>
      </c>
      <c r="S69" s="73"/>
      <c r="T69" s="5"/>
      <c r="U69" s="73" t="str">
        <f t="shared" si="27"/>
        <v>0</v>
      </c>
    </row>
    <row r="70" spans="1:21" ht="30" customHeight="1">
      <c r="A70" s="76" t="s">
        <v>194</v>
      </c>
      <c r="B70" s="247" t="s">
        <v>195</v>
      </c>
      <c r="C70" s="203"/>
      <c r="D70" s="204">
        <v>1</v>
      </c>
      <c r="E70" s="205"/>
      <c r="F70" s="205"/>
      <c r="G70" s="205"/>
      <c r="H70" s="205"/>
      <c r="I70" s="206">
        <f t="shared" si="28"/>
        <v>0</v>
      </c>
      <c r="J70" s="207"/>
      <c r="K70" s="205"/>
      <c r="L70" s="208"/>
      <c r="M70" s="209"/>
      <c r="N70" s="210">
        <f t="shared" si="23"/>
        <v>0</v>
      </c>
      <c r="O70" s="64" t="str">
        <f t="shared" si="22"/>
        <v/>
      </c>
      <c r="P70" s="73" t="str">
        <f t="shared" si="24"/>
        <v>-</v>
      </c>
      <c r="Q70" s="73" t="str">
        <f t="shared" si="25"/>
        <v>-</v>
      </c>
      <c r="R70" s="73" t="str">
        <f t="shared" si="26"/>
        <v>-</v>
      </c>
      <c r="S70" s="73"/>
      <c r="T70" s="5"/>
      <c r="U70" s="73" t="str">
        <f t="shared" si="27"/>
        <v>0</v>
      </c>
    </row>
    <row r="71" spans="1:21" ht="15" customHeight="1">
      <c r="A71" s="23"/>
      <c r="B71" s="211"/>
      <c r="C71" s="203"/>
      <c r="D71" s="204">
        <v>1</v>
      </c>
      <c r="E71" s="205"/>
      <c r="F71" s="205"/>
      <c r="G71" s="205"/>
      <c r="H71" s="205"/>
      <c r="I71" s="206">
        <f t="shared" si="28"/>
        <v>0</v>
      </c>
      <c r="J71" s="207"/>
      <c r="K71" s="205"/>
      <c r="L71" s="208"/>
      <c r="M71" s="209"/>
      <c r="N71" s="210">
        <f t="shared" si="23"/>
        <v>0</v>
      </c>
      <c r="O71" s="64" t="str">
        <f t="shared" si="22"/>
        <v/>
      </c>
      <c r="P71" s="73" t="str">
        <f t="shared" si="24"/>
        <v>-</v>
      </c>
      <c r="Q71" s="73" t="str">
        <f t="shared" si="25"/>
        <v>-</v>
      </c>
      <c r="R71" s="73" t="str">
        <f t="shared" si="26"/>
        <v>-</v>
      </c>
      <c r="S71" s="73"/>
      <c r="T71" s="5"/>
      <c r="U71" s="73" t="str">
        <f t="shared" si="27"/>
        <v>0</v>
      </c>
    </row>
    <row r="72" spans="1:21" ht="30" customHeight="1">
      <c r="A72" s="76" t="s">
        <v>196</v>
      </c>
      <c r="B72" s="247" t="s">
        <v>197</v>
      </c>
      <c r="C72" s="203"/>
      <c r="D72" s="204">
        <v>1</v>
      </c>
      <c r="E72" s="205"/>
      <c r="F72" s="205"/>
      <c r="G72" s="205"/>
      <c r="H72" s="205"/>
      <c r="I72" s="206">
        <f t="shared" si="28"/>
        <v>0</v>
      </c>
      <c r="J72" s="207"/>
      <c r="K72" s="205"/>
      <c r="L72" s="208"/>
      <c r="M72" s="209"/>
      <c r="N72" s="210">
        <f t="shared" si="23"/>
        <v>0</v>
      </c>
      <c r="O72" s="64" t="str">
        <f t="shared" si="22"/>
        <v/>
      </c>
      <c r="P72" s="73" t="str">
        <f t="shared" si="24"/>
        <v>-</v>
      </c>
      <c r="Q72" s="73" t="str">
        <f t="shared" si="25"/>
        <v>-</v>
      </c>
      <c r="R72" s="73" t="str">
        <f t="shared" si="26"/>
        <v>-</v>
      </c>
      <c r="S72" s="73"/>
      <c r="T72" s="5"/>
      <c r="U72" s="73" t="str">
        <f t="shared" si="27"/>
        <v>0</v>
      </c>
    </row>
    <row r="73" spans="1:21" ht="15" customHeight="1">
      <c r="A73" s="76"/>
      <c r="B73" s="211"/>
      <c r="C73" s="203"/>
      <c r="D73" s="204">
        <v>1</v>
      </c>
      <c r="E73" s="205"/>
      <c r="F73" s="205"/>
      <c r="G73" s="205"/>
      <c r="H73" s="205"/>
      <c r="I73" s="206">
        <f t="shared" si="28"/>
        <v>0</v>
      </c>
      <c r="J73" s="207"/>
      <c r="K73" s="205"/>
      <c r="L73" s="208"/>
      <c r="M73" s="209"/>
      <c r="N73" s="210">
        <f t="shared" si="23"/>
        <v>0</v>
      </c>
      <c r="O73" s="64" t="str">
        <f t="shared" si="22"/>
        <v/>
      </c>
      <c r="P73" s="73" t="str">
        <f t="shared" si="24"/>
        <v>-</v>
      </c>
      <c r="Q73" s="73" t="str">
        <f t="shared" si="25"/>
        <v>-</v>
      </c>
      <c r="R73" s="73" t="str">
        <f t="shared" si="26"/>
        <v>-</v>
      </c>
      <c r="S73" s="73"/>
      <c r="T73" s="5"/>
      <c r="U73" s="73" t="str">
        <f t="shared" si="27"/>
        <v>0</v>
      </c>
    </row>
    <row r="74" spans="1:21" ht="15" customHeight="1">
      <c r="A74" s="23"/>
      <c r="B74" s="211"/>
      <c r="C74" s="203"/>
      <c r="D74" s="204">
        <v>1</v>
      </c>
      <c r="E74" s="205"/>
      <c r="F74" s="205"/>
      <c r="G74" s="205"/>
      <c r="H74" s="205"/>
      <c r="I74" s="206">
        <f t="shared" si="28"/>
        <v>0</v>
      </c>
      <c r="J74" s="207"/>
      <c r="K74" s="205"/>
      <c r="L74" s="208"/>
      <c r="M74" s="209"/>
      <c r="N74" s="210">
        <f t="shared" si="23"/>
        <v>0</v>
      </c>
      <c r="O74" s="64" t="str">
        <f t="shared" si="22"/>
        <v/>
      </c>
      <c r="P74" s="73" t="str">
        <f t="shared" si="24"/>
        <v>-</v>
      </c>
      <c r="Q74" s="73" t="str">
        <f t="shared" si="25"/>
        <v>-</v>
      </c>
      <c r="R74" s="73" t="str">
        <f t="shared" si="26"/>
        <v>-</v>
      </c>
      <c r="S74" s="73"/>
      <c r="T74" s="5"/>
      <c r="U74" s="73" t="str">
        <f t="shared" si="27"/>
        <v>0</v>
      </c>
    </row>
    <row r="75" spans="1:21" s="5" customFormat="1" ht="15" customHeight="1">
      <c r="A75" s="76" t="s">
        <v>198</v>
      </c>
      <c r="B75" s="211" t="s">
        <v>199</v>
      </c>
      <c r="C75" s="203"/>
      <c r="D75" s="204">
        <v>1</v>
      </c>
      <c r="E75" s="205"/>
      <c r="F75" s="205"/>
      <c r="G75" s="205"/>
      <c r="H75" s="205"/>
      <c r="I75" s="206">
        <f t="shared" si="28"/>
        <v>0</v>
      </c>
      <c r="J75" s="207"/>
      <c r="K75" s="205"/>
      <c r="L75" s="208"/>
      <c r="M75" s="209"/>
      <c r="N75" s="210">
        <f t="shared" si="23"/>
        <v>0</v>
      </c>
      <c r="O75" s="64" t="str">
        <f t="shared" si="22"/>
        <v/>
      </c>
      <c r="P75" s="73" t="str">
        <f t="shared" si="24"/>
        <v>-</v>
      </c>
      <c r="Q75" s="73" t="str">
        <f t="shared" si="25"/>
        <v>-</v>
      </c>
      <c r="R75" s="73" t="str">
        <f t="shared" si="26"/>
        <v>-</v>
      </c>
      <c r="S75" s="73"/>
      <c r="U75" s="73" t="str">
        <f t="shared" si="27"/>
        <v>0</v>
      </c>
    </row>
    <row r="76" spans="1:21" s="5" customFormat="1" ht="15" customHeight="1">
      <c r="A76" s="23"/>
      <c r="B76" s="211"/>
      <c r="C76" s="203"/>
      <c r="D76" s="204">
        <v>1</v>
      </c>
      <c r="E76" s="205"/>
      <c r="F76" s="205"/>
      <c r="G76" s="205"/>
      <c r="H76" s="205"/>
      <c r="I76" s="206">
        <f t="shared" si="28"/>
        <v>0</v>
      </c>
      <c r="J76" s="207"/>
      <c r="K76" s="205"/>
      <c r="L76" s="208"/>
      <c r="M76" s="209"/>
      <c r="N76" s="210">
        <f t="shared" si="23"/>
        <v>0</v>
      </c>
      <c r="O76" s="64" t="str">
        <f t="shared" si="22"/>
        <v/>
      </c>
      <c r="P76" s="73" t="str">
        <f t="shared" si="24"/>
        <v>-</v>
      </c>
      <c r="Q76" s="73" t="str">
        <f t="shared" si="25"/>
        <v>-</v>
      </c>
      <c r="R76" s="73" t="str">
        <f t="shared" si="26"/>
        <v>-</v>
      </c>
      <c r="S76" s="73"/>
      <c r="U76" s="73" t="str">
        <f t="shared" si="27"/>
        <v>0</v>
      </c>
    </row>
    <row r="77" spans="1:21" s="5" customFormat="1" ht="15" customHeight="1">
      <c r="A77" s="76" t="s">
        <v>200</v>
      </c>
      <c r="B77" s="211" t="s">
        <v>201</v>
      </c>
      <c r="C77" s="203"/>
      <c r="D77" s="204">
        <v>1</v>
      </c>
      <c r="E77" s="205"/>
      <c r="F77" s="205"/>
      <c r="G77" s="205"/>
      <c r="H77" s="205"/>
      <c r="I77" s="206">
        <f t="shared" si="28"/>
        <v>0</v>
      </c>
      <c r="J77" s="207"/>
      <c r="K77" s="205"/>
      <c r="L77" s="208"/>
      <c r="M77" s="209"/>
      <c r="N77" s="210">
        <f t="shared" si="23"/>
        <v>0</v>
      </c>
      <c r="O77" s="64" t="str">
        <f t="shared" si="22"/>
        <v/>
      </c>
      <c r="P77" s="73" t="str">
        <f t="shared" si="24"/>
        <v>-</v>
      </c>
      <c r="Q77" s="73" t="str">
        <f t="shared" si="25"/>
        <v>-</v>
      </c>
      <c r="R77" s="73" t="str">
        <f t="shared" si="26"/>
        <v>-</v>
      </c>
      <c r="S77" s="73"/>
      <c r="U77" s="73" t="str">
        <f t="shared" si="27"/>
        <v>0</v>
      </c>
    </row>
    <row r="78" spans="1:21" s="5" customFormat="1" ht="15" customHeight="1">
      <c r="A78" s="23"/>
      <c r="B78" s="211"/>
      <c r="C78" s="203"/>
      <c r="D78" s="204">
        <v>1</v>
      </c>
      <c r="E78" s="205"/>
      <c r="F78" s="205"/>
      <c r="G78" s="205"/>
      <c r="H78" s="205"/>
      <c r="I78" s="206">
        <f t="shared" si="28"/>
        <v>0</v>
      </c>
      <c r="J78" s="207"/>
      <c r="K78" s="205"/>
      <c r="L78" s="208"/>
      <c r="M78" s="209"/>
      <c r="N78" s="210">
        <f t="shared" si="23"/>
        <v>0</v>
      </c>
      <c r="O78" s="64" t="str">
        <f t="shared" si="22"/>
        <v/>
      </c>
      <c r="P78" s="73" t="str">
        <f t="shared" si="24"/>
        <v>-</v>
      </c>
      <c r="Q78" s="73" t="str">
        <f t="shared" si="25"/>
        <v>-</v>
      </c>
      <c r="R78" s="73" t="str">
        <f t="shared" si="26"/>
        <v>-</v>
      </c>
      <c r="S78" s="73"/>
      <c r="U78" s="73" t="str">
        <f t="shared" si="27"/>
        <v>0</v>
      </c>
    </row>
    <row r="79" spans="1:21" ht="30" customHeight="1">
      <c r="A79" s="76" t="s">
        <v>202</v>
      </c>
      <c r="B79" s="247" t="s">
        <v>195</v>
      </c>
      <c r="C79" s="203"/>
      <c r="D79" s="204">
        <v>1</v>
      </c>
      <c r="E79" s="205"/>
      <c r="F79" s="205"/>
      <c r="G79" s="205"/>
      <c r="H79" s="205"/>
      <c r="I79" s="206">
        <f t="shared" si="28"/>
        <v>0</v>
      </c>
      <c r="J79" s="207"/>
      <c r="K79" s="205"/>
      <c r="L79" s="208"/>
      <c r="M79" s="209"/>
      <c r="N79" s="210">
        <f t="shared" si="23"/>
        <v>0</v>
      </c>
      <c r="O79" s="64" t="str">
        <f t="shared" si="22"/>
        <v/>
      </c>
      <c r="P79" s="73" t="str">
        <f t="shared" si="24"/>
        <v>-</v>
      </c>
      <c r="Q79" s="73" t="str">
        <f t="shared" si="25"/>
        <v>-</v>
      </c>
      <c r="R79" s="73" t="str">
        <f t="shared" si="26"/>
        <v>-</v>
      </c>
      <c r="S79" s="73"/>
      <c r="T79" s="5"/>
      <c r="U79" s="73" t="str">
        <f t="shared" si="27"/>
        <v>0</v>
      </c>
    </row>
    <row r="80" spans="1:21" ht="15" customHeight="1">
      <c r="A80" s="77" t="s">
        <v>203</v>
      </c>
      <c r="B80" s="211" t="s">
        <v>157</v>
      </c>
      <c r="C80" s="203"/>
      <c r="D80" s="204">
        <v>1</v>
      </c>
      <c r="E80" s="205"/>
      <c r="F80" s="205"/>
      <c r="G80" s="205"/>
      <c r="H80" s="205"/>
      <c r="I80" s="206">
        <f t="shared" si="28"/>
        <v>0</v>
      </c>
      <c r="J80" s="207"/>
      <c r="K80" s="205"/>
      <c r="L80" s="208"/>
      <c r="M80" s="209"/>
      <c r="N80" s="210">
        <f t="shared" si="23"/>
        <v>0</v>
      </c>
      <c r="O80" s="64" t="str">
        <f t="shared" si="22"/>
        <v/>
      </c>
      <c r="P80" s="73" t="str">
        <f t="shared" si="24"/>
        <v>-</v>
      </c>
      <c r="Q80" s="73" t="str">
        <f t="shared" si="25"/>
        <v>-</v>
      </c>
      <c r="R80" s="73" t="str">
        <f t="shared" si="26"/>
        <v>-</v>
      </c>
      <c r="S80" s="73"/>
      <c r="T80" s="5"/>
      <c r="U80" s="73" t="str">
        <f t="shared" si="27"/>
        <v>0</v>
      </c>
    </row>
    <row r="81" spans="1:21" s="4" customFormat="1" ht="15" customHeight="1">
      <c r="A81" s="76" t="s">
        <v>204</v>
      </c>
      <c r="B81" s="211" t="s">
        <v>159</v>
      </c>
      <c r="C81" s="203"/>
      <c r="D81" s="204">
        <v>1</v>
      </c>
      <c r="E81" s="205"/>
      <c r="F81" s="205"/>
      <c r="G81" s="205"/>
      <c r="H81" s="205"/>
      <c r="I81" s="206">
        <f t="shared" si="28"/>
        <v>0</v>
      </c>
      <c r="J81" s="207"/>
      <c r="K81" s="205"/>
      <c r="L81" s="208"/>
      <c r="M81" s="209"/>
      <c r="N81" s="210">
        <f t="shared" si="23"/>
        <v>0</v>
      </c>
      <c r="O81" s="64" t="str">
        <f t="shared" si="22"/>
        <v/>
      </c>
      <c r="P81" s="73" t="str">
        <f t="shared" si="24"/>
        <v>-</v>
      </c>
      <c r="Q81" s="73" t="str">
        <f t="shared" si="25"/>
        <v>-</v>
      </c>
      <c r="R81" s="73" t="str">
        <f t="shared" si="26"/>
        <v>-</v>
      </c>
      <c r="S81" s="73"/>
      <c r="T81" s="5"/>
      <c r="U81" s="73" t="str">
        <f t="shared" si="27"/>
        <v>0</v>
      </c>
    </row>
    <row r="82" spans="1:21" s="2" customFormat="1" ht="15" customHeight="1">
      <c r="A82" s="41" t="s">
        <v>71</v>
      </c>
      <c r="B82" s="133" t="s">
        <v>205</v>
      </c>
      <c r="C82" s="42"/>
      <c r="D82" s="35"/>
      <c r="E82" s="303"/>
      <c r="F82" s="304"/>
      <c r="G82" s="304"/>
      <c r="H82" s="304"/>
      <c r="I82" s="304"/>
      <c r="J82" s="304"/>
      <c r="K82" s="304"/>
      <c r="L82" s="304"/>
      <c r="M82" s="305"/>
      <c r="N82" s="37">
        <f>SUM(N64:N81)</f>
        <v>0</v>
      </c>
      <c r="O82" s="64"/>
      <c r="P82" s="74">
        <f>SUM(P64:P81)</f>
        <v>0</v>
      </c>
      <c r="Q82" s="74">
        <f>SUM(Q64:Q81)</f>
        <v>0</v>
      </c>
      <c r="R82" s="74">
        <f>SUM(R64:R81)</f>
        <v>0</v>
      </c>
      <c r="S82" s="74"/>
      <c r="U82" s="74">
        <f>SUM(U64:U81)</f>
        <v>0</v>
      </c>
    </row>
    <row r="83" spans="1:21" ht="15" customHeight="1">
      <c r="A83" s="14"/>
      <c r="B83" s="12"/>
      <c r="D83"/>
      <c r="P83" s="5"/>
      <c r="Q83" s="5"/>
      <c r="R83" s="4"/>
      <c r="S83" s="4"/>
    </row>
    <row r="84" spans="1:21" s="2" customFormat="1" ht="15" customHeight="1">
      <c r="A84" s="41" t="s">
        <v>73</v>
      </c>
      <c r="B84" s="243" t="s">
        <v>206</v>
      </c>
      <c r="C84" s="241"/>
      <c r="D84" s="44"/>
      <c r="E84" s="44"/>
      <c r="F84" s="44"/>
      <c r="G84" s="44"/>
      <c r="H84" s="44"/>
      <c r="I84" s="44"/>
      <c r="J84" s="44"/>
      <c r="K84" s="44"/>
      <c r="L84" s="44"/>
      <c r="M84" s="44"/>
      <c r="N84" s="45"/>
      <c r="O84" s="64"/>
      <c r="P84" s="6"/>
      <c r="Q84" s="6"/>
      <c r="R84" s="6"/>
      <c r="S84" s="6"/>
      <c r="U84" s="108"/>
    </row>
    <row r="85" spans="1:21" ht="15" customHeight="1">
      <c r="A85" s="299" t="s">
        <v>129</v>
      </c>
      <c r="B85" s="299" t="s">
        <v>56</v>
      </c>
      <c r="C85" s="299" t="s">
        <v>130</v>
      </c>
      <c r="D85" s="60" t="s">
        <v>131</v>
      </c>
      <c r="E85" s="296" t="s">
        <v>132</v>
      </c>
      <c r="F85" s="297"/>
      <c r="G85" s="297"/>
      <c r="H85" s="298"/>
      <c r="I85" s="314" t="s">
        <v>133</v>
      </c>
      <c r="J85" s="315"/>
      <c r="K85" s="33" t="s">
        <v>134</v>
      </c>
      <c r="L85" s="136" t="s">
        <v>135</v>
      </c>
      <c r="M85" s="245" t="s">
        <v>136</v>
      </c>
      <c r="N85" s="330" t="s">
        <v>58</v>
      </c>
      <c r="P85" s="306" t="s">
        <v>137</v>
      </c>
      <c r="Q85" s="321"/>
      <c r="R85" s="321"/>
      <c r="S85" s="307"/>
      <c r="U85" s="111" t="s">
        <v>138</v>
      </c>
    </row>
    <row r="86" spans="1:21" ht="15" customHeight="1">
      <c r="A86" s="300"/>
      <c r="B86" s="300"/>
      <c r="C86" s="300"/>
      <c r="D86" s="60" t="s">
        <v>139</v>
      </c>
      <c r="E86" s="36" t="s">
        <v>140</v>
      </c>
      <c r="F86" s="36" t="s">
        <v>141</v>
      </c>
      <c r="G86" s="36" t="s">
        <v>142</v>
      </c>
      <c r="H86" s="36" t="s">
        <v>143</v>
      </c>
      <c r="I86" s="306" t="s">
        <v>144</v>
      </c>
      <c r="J86" s="307"/>
      <c r="K86" s="36" t="s">
        <v>145</v>
      </c>
      <c r="L86" s="106"/>
      <c r="M86" s="59" t="s">
        <v>146</v>
      </c>
      <c r="N86" s="331"/>
      <c r="P86" s="36" t="s">
        <v>147</v>
      </c>
      <c r="Q86" s="36" t="s">
        <v>61</v>
      </c>
      <c r="R86" s="36" t="s">
        <v>148</v>
      </c>
      <c r="S86" s="36" t="s">
        <v>63</v>
      </c>
      <c r="U86" s="112"/>
    </row>
    <row r="87" spans="1:21" ht="15" customHeight="1">
      <c r="A87" s="76" t="s">
        <v>207</v>
      </c>
      <c r="B87" s="211" t="s">
        <v>208</v>
      </c>
      <c r="C87" s="203"/>
      <c r="D87" s="204">
        <v>1</v>
      </c>
      <c r="E87" s="205"/>
      <c r="F87" s="205"/>
      <c r="G87" s="205"/>
      <c r="H87" s="205"/>
      <c r="I87" s="206">
        <f>SUM(E87:H87)</f>
        <v>0</v>
      </c>
      <c r="J87" s="207"/>
      <c r="K87" s="205"/>
      <c r="L87" s="208"/>
      <c r="M87" s="209"/>
      <c r="N87" s="210">
        <f>D87*I87*K87</f>
        <v>0</v>
      </c>
      <c r="O87" s="64" t="str">
        <f t="shared" ref="O87:O107" si="29">IF(I87&lt;&gt;0,IF(J87="","Définir l'unité!",""),"")</f>
        <v/>
      </c>
      <c r="P87" s="73" t="str">
        <f>IF(M87="Média numérique",N87,"-")</f>
        <v>-</v>
      </c>
      <c r="Q87" s="73" t="str">
        <f>IF(M87="Jeu",N87,"-")</f>
        <v>-</v>
      </c>
      <c r="R87" s="73" t="str">
        <f>IF(M87="Vidéo linéaire",N87,"-")</f>
        <v>-</v>
      </c>
      <c r="S87" s="73"/>
      <c r="T87" s="5"/>
      <c r="U87" s="73" t="str">
        <f>IF(L87="Oui",N87,"0")</f>
        <v>0</v>
      </c>
    </row>
    <row r="88" spans="1:21" ht="15" customHeight="1">
      <c r="A88" s="23"/>
      <c r="B88" s="211"/>
      <c r="C88" s="203"/>
      <c r="D88" s="204">
        <v>1</v>
      </c>
      <c r="E88" s="205"/>
      <c r="F88" s="205"/>
      <c r="G88" s="205"/>
      <c r="H88" s="205"/>
      <c r="I88" s="206">
        <f>SUM(E88:H88)</f>
        <v>0</v>
      </c>
      <c r="J88" s="207"/>
      <c r="K88" s="205"/>
      <c r="L88" s="208"/>
      <c r="M88" s="209"/>
      <c r="N88" s="210">
        <f t="shared" ref="N88:N107" si="30">D88*I88*K88</f>
        <v>0</v>
      </c>
      <c r="O88" s="64" t="str">
        <f t="shared" si="29"/>
        <v/>
      </c>
      <c r="P88" s="73" t="str">
        <f t="shared" ref="P88:P107" si="31">IF(M88="Média numérique",N88,"-")</f>
        <v>-</v>
      </c>
      <c r="Q88" s="73" t="str">
        <f t="shared" ref="Q88:Q107" si="32">IF(M88="Jeu",N88,"-")</f>
        <v>-</v>
      </c>
      <c r="R88" s="73" t="str">
        <f t="shared" ref="R88:R107" si="33">IF(M88="Vidéo linéaire",N88,"-")</f>
        <v>-</v>
      </c>
      <c r="S88" s="73"/>
      <c r="T88" s="5"/>
      <c r="U88" s="73" t="str">
        <f t="shared" ref="U88:U107" si="34">IF(L88="Oui",N88,"0")</f>
        <v>0</v>
      </c>
    </row>
    <row r="89" spans="1:21" ht="15" customHeight="1">
      <c r="A89" s="76" t="s">
        <v>209</v>
      </c>
      <c r="B89" s="211" t="s">
        <v>210</v>
      </c>
      <c r="C89" s="203"/>
      <c r="D89" s="204">
        <v>1</v>
      </c>
      <c r="E89" s="205"/>
      <c r="F89" s="205"/>
      <c r="G89" s="205"/>
      <c r="H89" s="205"/>
      <c r="I89" s="206">
        <f>SUM(E89:H89)</f>
        <v>0</v>
      </c>
      <c r="J89" s="207"/>
      <c r="K89" s="205"/>
      <c r="L89" s="208"/>
      <c r="M89" s="209"/>
      <c r="N89" s="210">
        <f t="shared" si="30"/>
        <v>0</v>
      </c>
      <c r="O89" s="64" t="str">
        <f t="shared" si="29"/>
        <v/>
      </c>
      <c r="P89" s="73" t="str">
        <f t="shared" si="31"/>
        <v>-</v>
      </c>
      <c r="Q89" s="73" t="str">
        <f t="shared" si="32"/>
        <v>-</v>
      </c>
      <c r="R89" s="73" t="str">
        <f t="shared" si="33"/>
        <v>-</v>
      </c>
      <c r="S89" s="73"/>
      <c r="T89" s="5"/>
      <c r="U89" s="73" t="str">
        <f t="shared" si="34"/>
        <v>0</v>
      </c>
    </row>
    <row r="90" spans="1:21" ht="15" customHeight="1">
      <c r="A90" s="23"/>
      <c r="B90" s="211"/>
      <c r="C90" s="203"/>
      <c r="D90" s="204">
        <v>1</v>
      </c>
      <c r="E90" s="205"/>
      <c r="F90" s="205"/>
      <c r="G90" s="205"/>
      <c r="H90" s="205"/>
      <c r="I90" s="206">
        <f t="shared" ref="I90:I107" si="35">SUM(E90:H90)</f>
        <v>0</v>
      </c>
      <c r="J90" s="207"/>
      <c r="K90" s="205"/>
      <c r="L90" s="208"/>
      <c r="M90" s="209"/>
      <c r="N90" s="210">
        <f t="shared" si="30"/>
        <v>0</v>
      </c>
      <c r="O90" s="64" t="str">
        <f t="shared" si="29"/>
        <v/>
      </c>
      <c r="P90" s="73" t="str">
        <f t="shared" si="31"/>
        <v>-</v>
      </c>
      <c r="Q90" s="73" t="str">
        <f t="shared" si="32"/>
        <v>-</v>
      </c>
      <c r="R90" s="73" t="str">
        <f t="shared" si="33"/>
        <v>-</v>
      </c>
      <c r="S90" s="73"/>
      <c r="T90" s="5"/>
      <c r="U90" s="73" t="str">
        <f t="shared" si="34"/>
        <v>0</v>
      </c>
    </row>
    <row r="91" spans="1:21" ht="15" customHeight="1">
      <c r="A91" s="76" t="s">
        <v>211</v>
      </c>
      <c r="B91" s="211" t="s">
        <v>212</v>
      </c>
      <c r="C91" s="203"/>
      <c r="D91" s="204">
        <v>1</v>
      </c>
      <c r="E91" s="205"/>
      <c r="F91" s="205"/>
      <c r="G91" s="205"/>
      <c r="H91" s="205"/>
      <c r="I91" s="206">
        <f t="shared" si="35"/>
        <v>0</v>
      </c>
      <c r="J91" s="207"/>
      <c r="K91" s="205"/>
      <c r="L91" s="208"/>
      <c r="M91" s="209"/>
      <c r="N91" s="210">
        <f t="shared" si="30"/>
        <v>0</v>
      </c>
      <c r="O91" s="64" t="str">
        <f t="shared" si="29"/>
        <v/>
      </c>
      <c r="P91" s="73" t="str">
        <f t="shared" si="31"/>
        <v>-</v>
      </c>
      <c r="Q91" s="73" t="str">
        <f t="shared" si="32"/>
        <v>-</v>
      </c>
      <c r="R91" s="73" t="str">
        <f t="shared" si="33"/>
        <v>-</v>
      </c>
      <c r="S91" s="73"/>
      <c r="T91" s="5"/>
      <c r="U91" s="73" t="str">
        <f t="shared" si="34"/>
        <v>0</v>
      </c>
    </row>
    <row r="92" spans="1:21" ht="15" customHeight="1">
      <c r="A92" s="23"/>
      <c r="B92" s="211"/>
      <c r="C92" s="203"/>
      <c r="D92" s="204">
        <v>1</v>
      </c>
      <c r="E92" s="205"/>
      <c r="F92" s="205"/>
      <c r="G92" s="205"/>
      <c r="H92" s="205"/>
      <c r="I92" s="206">
        <f t="shared" si="35"/>
        <v>0</v>
      </c>
      <c r="J92" s="207"/>
      <c r="K92" s="205"/>
      <c r="L92" s="208"/>
      <c r="M92" s="209"/>
      <c r="N92" s="210">
        <f t="shared" si="30"/>
        <v>0</v>
      </c>
      <c r="O92" s="64" t="str">
        <f t="shared" si="29"/>
        <v/>
      </c>
      <c r="P92" s="73" t="str">
        <f t="shared" si="31"/>
        <v>-</v>
      </c>
      <c r="Q92" s="73" t="str">
        <f t="shared" si="32"/>
        <v>-</v>
      </c>
      <c r="R92" s="73" t="str">
        <f t="shared" si="33"/>
        <v>-</v>
      </c>
      <c r="S92" s="73"/>
      <c r="T92" s="5"/>
      <c r="U92" s="73" t="str">
        <f t="shared" si="34"/>
        <v>0</v>
      </c>
    </row>
    <row r="93" spans="1:21" ht="15" customHeight="1">
      <c r="A93" s="76" t="s">
        <v>213</v>
      </c>
      <c r="B93" s="211" t="s">
        <v>214</v>
      </c>
      <c r="C93" s="203"/>
      <c r="D93" s="204">
        <v>1</v>
      </c>
      <c r="E93" s="205"/>
      <c r="F93" s="205"/>
      <c r="G93" s="205"/>
      <c r="H93" s="205"/>
      <c r="I93" s="206">
        <f t="shared" si="35"/>
        <v>0</v>
      </c>
      <c r="J93" s="207"/>
      <c r="K93" s="205"/>
      <c r="L93" s="208"/>
      <c r="M93" s="209"/>
      <c r="N93" s="210">
        <f t="shared" si="30"/>
        <v>0</v>
      </c>
      <c r="O93" s="64" t="str">
        <f t="shared" si="29"/>
        <v/>
      </c>
      <c r="P93" s="73" t="str">
        <f t="shared" si="31"/>
        <v>-</v>
      </c>
      <c r="Q93" s="73" t="str">
        <f t="shared" si="32"/>
        <v>-</v>
      </c>
      <c r="R93" s="73" t="str">
        <f t="shared" si="33"/>
        <v>-</v>
      </c>
      <c r="S93" s="73"/>
      <c r="T93" s="5"/>
      <c r="U93" s="73" t="str">
        <f t="shared" si="34"/>
        <v>0</v>
      </c>
    </row>
    <row r="94" spans="1:21" ht="15" customHeight="1">
      <c r="A94" s="23"/>
      <c r="B94" s="237"/>
      <c r="C94" s="203"/>
      <c r="D94" s="204">
        <v>1</v>
      </c>
      <c r="E94" s="205"/>
      <c r="F94" s="205"/>
      <c r="G94" s="205"/>
      <c r="H94" s="205"/>
      <c r="I94" s="206">
        <f t="shared" si="35"/>
        <v>0</v>
      </c>
      <c r="J94" s="207"/>
      <c r="K94" s="205"/>
      <c r="L94" s="208"/>
      <c r="M94" s="209"/>
      <c r="N94" s="210">
        <f t="shared" si="30"/>
        <v>0</v>
      </c>
      <c r="O94" s="64" t="str">
        <f t="shared" si="29"/>
        <v/>
      </c>
      <c r="P94" s="73" t="str">
        <f t="shared" si="31"/>
        <v>-</v>
      </c>
      <c r="Q94" s="73" t="str">
        <f t="shared" si="32"/>
        <v>-</v>
      </c>
      <c r="R94" s="73" t="str">
        <f t="shared" si="33"/>
        <v>-</v>
      </c>
      <c r="S94" s="73"/>
      <c r="T94" s="5"/>
      <c r="U94" s="73" t="str">
        <f t="shared" si="34"/>
        <v>0</v>
      </c>
    </row>
    <row r="95" spans="1:21" s="6" customFormat="1" ht="30" customHeight="1">
      <c r="A95" s="76" t="s">
        <v>215</v>
      </c>
      <c r="B95" s="247" t="s">
        <v>216</v>
      </c>
      <c r="C95" s="203"/>
      <c r="D95" s="204">
        <v>1</v>
      </c>
      <c r="E95" s="205"/>
      <c r="F95" s="205"/>
      <c r="G95" s="205"/>
      <c r="H95" s="205"/>
      <c r="I95" s="206">
        <f t="shared" si="35"/>
        <v>0</v>
      </c>
      <c r="J95" s="207"/>
      <c r="K95" s="205"/>
      <c r="L95" s="208"/>
      <c r="M95" s="209"/>
      <c r="N95" s="210">
        <f t="shared" si="30"/>
        <v>0</v>
      </c>
      <c r="O95" s="64" t="str">
        <f t="shared" si="29"/>
        <v/>
      </c>
      <c r="P95" s="73" t="str">
        <f t="shared" si="31"/>
        <v>-</v>
      </c>
      <c r="Q95" s="73" t="str">
        <f t="shared" si="32"/>
        <v>-</v>
      </c>
      <c r="R95" s="73" t="str">
        <f t="shared" si="33"/>
        <v>-</v>
      </c>
      <c r="S95" s="73"/>
      <c r="T95" s="5"/>
      <c r="U95" s="73" t="str">
        <f t="shared" si="34"/>
        <v>0</v>
      </c>
    </row>
    <row r="96" spans="1:21" s="6" customFormat="1" ht="15" customHeight="1">
      <c r="A96" s="76"/>
      <c r="B96" s="237"/>
      <c r="C96" s="203"/>
      <c r="D96" s="204">
        <v>1</v>
      </c>
      <c r="E96" s="205"/>
      <c r="F96" s="205"/>
      <c r="G96" s="205"/>
      <c r="H96" s="205"/>
      <c r="I96" s="206">
        <f t="shared" si="35"/>
        <v>0</v>
      </c>
      <c r="J96" s="207"/>
      <c r="K96" s="205"/>
      <c r="L96" s="208"/>
      <c r="M96" s="209"/>
      <c r="N96" s="210">
        <f t="shared" si="30"/>
        <v>0</v>
      </c>
      <c r="O96" s="64" t="str">
        <f t="shared" si="29"/>
        <v/>
      </c>
      <c r="P96" s="73" t="str">
        <f t="shared" si="31"/>
        <v>-</v>
      </c>
      <c r="Q96" s="73" t="str">
        <f t="shared" si="32"/>
        <v>-</v>
      </c>
      <c r="R96" s="73" t="str">
        <f t="shared" si="33"/>
        <v>-</v>
      </c>
      <c r="S96" s="73"/>
      <c r="T96" s="5"/>
      <c r="U96" s="73" t="str">
        <f t="shared" si="34"/>
        <v>0</v>
      </c>
    </row>
    <row r="97" spans="1:21" s="6" customFormat="1" ht="15" customHeight="1">
      <c r="A97" s="76"/>
      <c r="B97" s="237"/>
      <c r="C97" s="203"/>
      <c r="D97" s="204">
        <v>1</v>
      </c>
      <c r="E97" s="205"/>
      <c r="F97" s="205"/>
      <c r="G97" s="205"/>
      <c r="H97" s="205"/>
      <c r="I97" s="206">
        <f t="shared" si="35"/>
        <v>0</v>
      </c>
      <c r="J97" s="207"/>
      <c r="K97" s="205"/>
      <c r="L97" s="208"/>
      <c r="M97" s="209"/>
      <c r="N97" s="210">
        <f t="shared" si="30"/>
        <v>0</v>
      </c>
      <c r="O97" s="64" t="str">
        <f t="shared" si="29"/>
        <v/>
      </c>
      <c r="P97" s="73" t="str">
        <f t="shared" si="31"/>
        <v>-</v>
      </c>
      <c r="Q97" s="73" t="str">
        <f t="shared" si="32"/>
        <v>-</v>
      </c>
      <c r="R97" s="73" t="str">
        <f t="shared" si="33"/>
        <v>-</v>
      </c>
      <c r="S97" s="73"/>
      <c r="T97" s="5"/>
      <c r="U97" s="73" t="str">
        <f t="shared" si="34"/>
        <v>0</v>
      </c>
    </row>
    <row r="98" spans="1:21" ht="30" customHeight="1">
      <c r="A98" s="76" t="s">
        <v>217</v>
      </c>
      <c r="B98" s="247" t="s">
        <v>218</v>
      </c>
      <c r="C98" s="203"/>
      <c r="D98" s="204">
        <v>1</v>
      </c>
      <c r="E98" s="205"/>
      <c r="F98" s="205"/>
      <c r="G98" s="205"/>
      <c r="H98" s="205"/>
      <c r="I98" s="206">
        <f t="shared" si="35"/>
        <v>0</v>
      </c>
      <c r="J98" s="207"/>
      <c r="K98" s="205"/>
      <c r="L98" s="208"/>
      <c r="M98" s="209"/>
      <c r="N98" s="210">
        <f t="shared" si="30"/>
        <v>0</v>
      </c>
      <c r="O98" s="64" t="str">
        <f t="shared" si="29"/>
        <v/>
      </c>
      <c r="P98" s="73" t="str">
        <f t="shared" si="31"/>
        <v>-</v>
      </c>
      <c r="Q98" s="73" t="str">
        <f t="shared" si="32"/>
        <v>-</v>
      </c>
      <c r="R98" s="73" t="str">
        <f t="shared" si="33"/>
        <v>-</v>
      </c>
      <c r="S98" s="73"/>
      <c r="T98" s="5"/>
      <c r="U98" s="73" t="str">
        <f t="shared" si="34"/>
        <v>0</v>
      </c>
    </row>
    <row r="99" spans="1:21" ht="15" customHeight="1">
      <c r="A99" s="23"/>
      <c r="B99" s="211"/>
      <c r="C99" s="203"/>
      <c r="D99" s="204">
        <v>1</v>
      </c>
      <c r="E99" s="205"/>
      <c r="F99" s="205"/>
      <c r="G99" s="205"/>
      <c r="H99" s="205"/>
      <c r="I99" s="206">
        <f t="shared" si="35"/>
        <v>0</v>
      </c>
      <c r="J99" s="207"/>
      <c r="K99" s="205"/>
      <c r="L99" s="208"/>
      <c r="M99" s="209"/>
      <c r="N99" s="210">
        <f t="shared" si="30"/>
        <v>0</v>
      </c>
      <c r="O99" s="64" t="str">
        <f t="shared" si="29"/>
        <v/>
      </c>
      <c r="P99" s="73" t="str">
        <f t="shared" si="31"/>
        <v>-</v>
      </c>
      <c r="Q99" s="73" t="str">
        <f t="shared" si="32"/>
        <v>-</v>
      </c>
      <c r="R99" s="73" t="str">
        <f t="shared" si="33"/>
        <v>-</v>
      </c>
      <c r="S99" s="73"/>
      <c r="T99" s="5"/>
      <c r="U99" s="73" t="str">
        <f t="shared" si="34"/>
        <v>0</v>
      </c>
    </row>
    <row r="100" spans="1:21" ht="15" customHeight="1">
      <c r="A100" s="23"/>
      <c r="B100" s="211"/>
      <c r="C100" s="203"/>
      <c r="D100" s="204">
        <v>1</v>
      </c>
      <c r="E100" s="205"/>
      <c r="F100" s="205"/>
      <c r="G100" s="205"/>
      <c r="H100" s="205"/>
      <c r="I100" s="206">
        <f t="shared" si="35"/>
        <v>0</v>
      </c>
      <c r="J100" s="207"/>
      <c r="K100" s="205"/>
      <c r="L100" s="208"/>
      <c r="M100" s="209"/>
      <c r="N100" s="210">
        <f t="shared" si="30"/>
        <v>0</v>
      </c>
      <c r="O100" s="64" t="str">
        <f t="shared" si="29"/>
        <v/>
      </c>
      <c r="P100" s="73" t="str">
        <f t="shared" si="31"/>
        <v>-</v>
      </c>
      <c r="Q100" s="73" t="str">
        <f t="shared" si="32"/>
        <v>-</v>
      </c>
      <c r="R100" s="73" t="str">
        <f t="shared" si="33"/>
        <v>-</v>
      </c>
      <c r="S100" s="73"/>
      <c r="T100" s="5"/>
      <c r="U100" s="73" t="str">
        <f t="shared" si="34"/>
        <v>0</v>
      </c>
    </row>
    <row r="101" spans="1:21" ht="30" customHeight="1">
      <c r="A101" s="76" t="s">
        <v>219</v>
      </c>
      <c r="B101" s="247" t="s">
        <v>220</v>
      </c>
      <c r="C101" s="203"/>
      <c r="D101" s="204">
        <v>1</v>
      </c>
      <c r="E101" s="205"/>
      <c r="F101" s="205"/>
      <c r="G101" s="205"/>
      <c r="H101" s="205"/>
      <c r="I101" s="206">
        <f t="shared" si="35"/>
        <v>0</v>
      </c>
      <c r="J101" s="207"/>
      <c r="K101" s="205"/>
      <c r="L101" s="208"/>
      <c r="M101" s="209"/>
      <c r="N101" s="210">
        <f t="shared" si="30"/>
        <v>0</v>
      </c>
      <c r="O101" s="64" t="str">
        <f t="shared" si="29"/>
        <v/>
      </c>
      <c r="P101" s="73" t="str">
        <f t="shared" si="31"/>
        <v>-</v>
      </c>
      <c r="Q101" s="73" t="str">
        <f t="shared" si="32"/>
        <v>-</v>
      </c>
      <c r="R101" s="73" t="str">
        <f t="shared" si="33"/>
        <v>-</v>
      </c>
      <c r="S101" s="73"/>
      <c r="T101" s="5"/>
      <c r="U101" s="73" t="str">
        <f t="shared" si="34"/>
        <v>0</v>
      </c>
    </row>
    <row r="102" spans="1:21" s="4" customFormat="1" ht="30" customHeight="1">
      <c r="A102" s="76" t="s">
        <v>221</v>
      </c>
      <c r="B102" s="248" t="s">
        <v>222</v>
      </c>
      <c r="C102" s="203"/>
      <c r="D102" s="204">
        <v>1</v>
      </c>
      <c r="E102" s="205"/>
      <c r="F102" s="205"/>
      <c r="G102" s="205"/>
      <c r="H102" s="205"/>
      <c r="I102" s="206">
        <f t="shared" si="35"/>
        <v>0</v>
      </c>
      <c r="J102" s="207"/>
      <c r="K102" s="205"/>
      <c r="L102" s="208"/>
      <c r="M102" s="209"/>
      <c r="N102" s="210">
        <f t="shared" si="30"/>
        <v>0</v>
      </c>
      <c r="O102" s="64" t="str">
        <f t="shared" si="29"/>
        <v/>
      </c>
      <c r="P102" s="73" t="str">
        <f t="shared" si="31"/>
        <v>-</v>
      </c>
      <c r="Q102" s="73" t="str">
        <f t="shared" si="32"/>
        <v>-</v>
      </c>
      <c r="R102" s="73" t="str">
        <f t="shared" si="33"/>
        <v>-</v>
      </c>
      <c r="S102" s="73"/>
      <c r="T102" s="5"/>
      <c r="U102" s="73" t="str">
        <f t="shared" si="34"/>
        <v>0</v>
      </c>
    </row>
    <row r="103" spans="1:21" ht="15" customHeight="1">
      <c r="A103" s="23"/>
      <c r="B103" s="237"/>
      <c r="C103" s="203"/>
      <c r="D103" s="204">
        <v>1</v>
      </c>
      <c r="E103" s="205"/>
      <c r="F103" s="205"/>
      <c r="G103" s="205"/>
      <c r="H103" s="205"/>
      <c r="I103" s="206">
        <f t="shared" si="35"/>
        <v>0</v>
      </c>
      <c r="J103" s="207"/>
      <c r="K103" s="205"/>
      <c r="L103" s="208"/>
      <c r="M103" s="209"/>
      <c r="N103" s="210">
        <f t="shared" si="30"/>
        <v>0</v>
      </c>
      <c r="O103" s="64" t="str">
        <f t="shared" si="29"/>
        <v/>
      </c>
      <c r="P103" s="73" t="str">
        <f t="shared" si="31"/>
        <v>-</v>
      </c>
      <c r="Q103" s="73" t="str">
        <f t="shared" si="32"/>
        <v>-</v>
      </c>
      <c r="R103" s="73" t="str">
        <f t="shared" si="33"/>
        <v>-</v>
      </c>
      <c r="S103" s="73"/>
      <c r="T103" s="5"/>
      <c r="U103" s="73" t="str">
        <f t="shared" si="34"/>
        <v>0</v>
      </c>
    </row>
    <row r="104" spans="1:21" ht="15" customHeight="1">
      <c r="A104" s="76" t="s">
        <v>223</v>
      </c>
      <c r="B104" s="211" t="s">
        <v>224</v>
      </c>
      <c r="C104" s="203"/>
      <c r="D104" s="204">
        <v>1</v>
      </c>
      <c r="E104" s="205"/>
      <c r="F104" s="205"/>
      <c r="G104" s="205"/>
      <c r="H104" s="205"/>
      <c r="I104" s="206">
        <f t="shared" si="35"/>
        <v>0</v>
      </c>
      <c r="J104" s="207"/>
      <c r="K104" s="205"/>
      <c r="L104" s="208"/>
      <c r="M104" s="209"/>
      <c r="N104" s="210">
        <f t="shared" si="30"/>
        <v>0</v>
      </c>
      <c r="O104" s="64" t="str">
        <f t="shared" si="29"/>
        <v/>
      </c>
      <c r="P104" s="73" t="str">
        <f t="shared" si="31"/>
        <v>-</v>
      </c>
      <c r="Q104" s="73" t="str">
        <f t="shared" si="32"/>
        <v>-</v>
      </c>
      <c r="R104" s="73" t="str">
        <f t="shared" si="33"/>
        <v>-</v>
      </c>
      <c r="S104" s="73"/>
      <c r="T104" s="5"/>
      <c r="U104" s="73" t="str">
        <f t="shared" si="34"/>
        <v>0</v>
      </c>
    </row>
    <row r="105" spans="1:21" ht="15" customHeight="1">
      <c r="A105" s="76" t="s">
        <v>225</v>
      </c>
      <c r="B105" s="232" t="s">
        <v>226</v>
      </c>
      <c r="C105" s="203"/>
      <c r="D105" s="204">
        <v>1</v>
      </c>
      <c r="E105" s="205"/>
      <c r="F105" s="205"/>
      <c r="G105" s="205"/>
      <c r="H105" s="205"/>
      <c r="I105" s="206">
        <f t="shared" si="35"/>
        <v>0</v>
      </c>
      <c r="J105" s="207"/>
      <c r="K105" s="205"/>
      <c r="L105" s="208"/>
      <c r="M105" s="209"/>
      <c r="N105" s="210">
        <f t="shared" si="30"/>
        <v>0</v>
      </c>
      <c r="O105" s="64" t="str">
        <f t="shared" si="29"/>
        <v/>
      </c>
      <c r="P105" s="73" t="str">
        <f t="shared" si="31"/>
        <v>-</v>
      </c>
      <c r="Q105" s="73" t="str">
        <f t="shared" si="32"/>
        <v>-</v>
      </c>
      <c r="R105" s="73" t="str">
        <f t="shared" si="33"/>
        <v>-</v>
      </c>
      <c r="S105" s="73"/>
      <c r="T105" s="5"/>
      <c r="U105" s="73" t="str">
        <f t="shared" si="34"/>
        <v>0</v>
      </c>
    </row>
    <row r="106" spans="1:21" ht="15" customHeight="1">
      <c r="A106" s="77" t="s">
        <v>227</v>
      </c>
      <c r="B106" s="203" t="s">
        <v>157</v>
      </c>
      <c r="C106" s="203"/>
      <c r="D106" s="204">
        <v>1</v>
      </c>
      <c r="E106" s="205"/>
      <c r="F106" s="205"/>
      <c r="G106" s="205"/>
      <c r="H106" s="205"/>
      <c r="I106" s="206">
        <f t="shared" si="35"/>
        <v>0</v>
      </c>
      <c r="J106" s="207"/>
      <c r="K106" s="205"/>
      <c r="L106" s="208"/>
      <c r="M106" s="209"/>
      <c r="N106" s="210">
        <f t="shared" si="30"/>
        <v>0</v>
      </c>
      <c r="O106" s="64" t="str">
        <f t="shared" si="29"/>
        <v/>
      </c>
      <c r="P106" s="73" t="str">
        <f t="shared" si="31"/>
        <v>-</v>
      </c>
      <c r="Q106" s="73" t="str">
        <f t="shared" si="32"/>
        <v>-</v>
      </c>
      <c r="R106" s="73" t="str">
        <f t="shared" si="33"/>
        <v>-</v>
      </c>
      <c r="S106" s="73"/>
      <c r="T106" s="5"/>
      <c r="U106" s="73" t="str">
        <f t="shared" si="34"/>
        <v>0</v>
      </c>
    </row>
    <row r="107" spans="1:21" s="4" customFormat="1" ht="15" customHeight="1">
      <c r="A107" s="76" t="s">
        <v>228</v>
      </c>
      <c r="B107" s="232" t="s">
        <v>159</v>
      </c>
      <c r="C107" s="203"/>
      <c r="D107" s="204">
        <v>1</v>
      </c>
      <c r="E107" s="205"/>
      <c r="F107" s="205"/>
      <c r="G107" s="205"/>
      <c r="H107" s="205"/>
      <c r="I107" s="206">
        <f t="shared" si="35"/>
        <v>0</v>
      </c>
      <c r="J107" s="207"/>
      <c r="K107" s="205"/>
      <c r="L107" s="208"/>
      <c r="M107" s="209"/>
      <c r="N107" s="210">
        <f t="shared" si="30"/>
        <v>0</v>
      </c>
      <c r="O107" s="64" t="str">
        <f t="shared" si="29"/>
        <v/>
      </c>
      <c r="P107" s="73" t="str">
        <f t="shared" si="31"/>
        <v>-</v>
      </c>
      <c r="Q107" s="73" t="str">
        <f t="shared" si="32"/>
        <v>-</v>
      </c>
      <c r="R107" s="73" t="str">
        <f t="shared" si="33"/>
        <v>-</v>
      </c>
      <c r="S107" s="73"/>
      <c r="T107" s="5"/>
      <c r="U107" s="73" t="str">
        <f t="shared" si="34"/>
        <v>0</v>
      </c>
    </row>
    <row r="108" spans="1:21" s="5" customFormat="1" ht="15" customHeight="1">
      <c r="A108" s="41" t="s">
        <v>73</v>
      </c>
      <c r="B108" s="243" t="s">
        <v>229</v>
      </c>
      <c r="C108" s="42"/>
      <c r="D108" s="311"/>
      <c r="E108" s="312"/>
      <c r="F108" s="312"/>
      <c r="G108" s="312"/>
      <c r="H108" s="312"/>
      <c r="I108" s="312"/>
      <c r="J108" s="312"/>
      <c r="K108" s="312"/>
      <c r="L108" s="312"/>
      <c r="M108" s="313"/>
      <c r="N108" s="37">
        <f>SUM(N87:N107)</f>
        <v>0</v>
      </c>
      <c r="O108" s="64"/>
      <c r="P108" s="74">
        <f>SUM(P87:P107)</f>
        <v>0</v>
      </c>
      <c r="Q108" s="74">
        <f>SUM(Q87:Q107)</f>
        <v>0</v>
      </c>
      <c r="R108" s="74">
        <f>SUM(R87:R107)</f>
        <v>0</v>
      </c>
      <c r="S108" s="74"/>
      <c r="U108" s="74">
        <f>SUM(U87:U107)</f>
        <v>0</v>
      </c>
    </row>
    <row r="109" spans="1:21" ht="15" customHeight="1">
      <c r="A109" s="244"/>
      <c r="B109" s="21"/>
      <c r="C109" s="21"/>
      <c r="D109" s="22"/>
      <c r="E109" s="22"/>
      <c r="F109" s="22"/>
      <c r="G109" s="22"/>
      <c r="H109" s="22"/>
      <c r="I109" s="22"/>
      <c r="J109" s="22"/>
      <c r="K109" s="22"/>
      <c r="L109" s="22"/>
      <c r="M109" s="22"/>
      <c r="N109" s="22"/>
      <c r="P109" s="5"/>
      <c r="Q109" s="5"/>
      <c r="R109" s="4"/>
      <c r="S109" s="4"/>
      <c r="U109" s="110"/>
    </row>
    <row r="110" spans="1:21" s="2" customFormat="1" ht="15" customHeight="1">
      <c r="A110" s="41" t="s">
        <v>90</v>
      </c>
      <c r="B110" s="242" t="s">
        <v>91</v>
      </c>
      <c r="C110" s="242"/>
      <c r="D110" s="44"/>
      <c r="E110" s="44"/>
      <c r="F110" s="44"/>
      <c r="G110" s="44"/>
      <c r="H110" s="44"/>
      <c r="I110" s="44"/>
      <c r="J110" s="44"/>
      <c r="K110" s="44"/>
      <c r="L110" s="44"/>
      <c r="M110" s="44"/>
      <c r="N110" s="45"/>
      <c r="O110" s="64"/>
      <c r="P110" s="6"/>
      <c r="Q110" s="6"/>
      <c r="R110" s="6"/>
      <c r="S110" s="6"/>
      <c r="U110" s="108"/>
    </row>
    <row r="111" spans="1:21" ht="15" customHeight="1">
      <c r="A111" s="299" t="s">
        <v>129</v>
      </c>
      <c r="B111" s="299" t="s">
        <v>56</v>
      </c>
      <c r="C111" s="325" t="s">
        <v>230</v>
      </c>
      <c r="D111" s="326"/>
      <c r="E111" s="326"/>
      <c r="F111" s="326"/>
      <c r="G111" s="327"/>
      <c r="H111" s="183" t="s">
        <v>231</v>
      </c>
      <c r="I111" s="314" t="s">
        <v>133</v>
      </c>
      <c r="J111" s="315"/>
      <c r="K111" s="33" t="s">
        <v>134</v>
      </c>
      <c r="L111" s="136" t="s">
        <v>135</v>
      </c>
      <c r="M111" s="245" t="s">
        <v>136</v>
      </c>
      <c r="N111" s="330" t="s">
        <v>58</v>
      </c>
      <c r="P111" s="306" t="s">
        <v>137</v>
      </c>
      <c r="Q111" s="321"/>
      <c r="R111" s="321"/>
      <c r="S111" s="307"/>
      <c r="U111" s="111" t="s">
        <v>138</v>
      </c>
    </row>
    <row r="112" spans="1:21" s="49" customFormat="1" ht="15" customHeight="1">
      <c r="A112" s="300"/>
      <c r="B112" s="300"/>
      <c r="C112" s="322" t="s">
        <v>232</v>
      </c>
      <c r="D112" s="323"/>
      <c r="E112" s="323"/>
      <c r="F112" s="323"/>
      <c r="G112" s="324"/>
      <c r="H112" s="184" t="s">
        <v>233</v>
      </c>
      <c r="I112" s="306" t="s">
        <v>144</v>
      </c>
      <c r="J112" s="307"/>
      <c r="K112" s="36" t="s">
        <v>145</v>
      </c>
      <c r="L112" s="106"/>
      <c r="M112" s="59" t="s">
        <v>146</v>
      </c>
      <c r="N112" s="331"/>
      <c r="O112" s="64"/>
      <c r="P112" s="36" t="s">
        <v>147</v>
      </c>
      <c r="Q112" s="36" t="s">
        <v>61</v>
      </c>
      <c r="R112" s="36" t="s">
        <v>148</v>
      </c>
      <c r="S112" s="36" t="s">
        <v>63</v>
      </c>
      <c r="U112" s="112"/>
    </row>
    <row r="113" spans="1:21" s="5" customFormat="1" ht="15" customHeight="1">
      <c r="A113" s="76" t="s">
        <v>234</v>
      </c>
      <c r="B113" s="213" t="s">
        <v>235</v>
      </c>
      <c r="C113" s="308"/>
      <c r="D113" s="309"/>
      <c r="E113" s="309"/>
      <c r="F113" s="309"/>
      <c r="G113" s="310"/>
      <c r="H113" s="205">
        <v>1</v>
      </c>
      <c r="I113" s="206"/>
      <c r="J113" s="207"/>
      <c r="K113" s="205"/>
      <c r="L113" s="208"/>
      <c r="M113" s="209"/>
      <c r="N113" s="210">
        <f>H113*I113*K113</f>
        <v>0</v>
      </c>
      <c r="O113" s="64" t="str">
        <f t="shared" ref="O113:O143" si="36">IF(I113&lt;&gt;0,IF(J113="","Définir l'unité!",""),"")</f>
        <v/>
      </c>
      <c r="P113" s="73" t="str">
        <f>IF(M113="Média numérique",N113,"-")</f>
        <v>-</v>
      </c>
      <c r="Q113" s="73" t="str">
        <f>IF(M113="Jeu",N113,"-")</f>
        <v>-</v>
      </c>
      <c r="R113" s="73" t="str">
        <f>IF(M113="Vidéo linéaire",N113,"-")</f>
        <v>-</v>
      </c>
      <c r="S113" s="73"/>
      <c r="U113" s="73" t="str">
        <f>IF(L113="Oui",N113,"0")</f>
        <v>0</v>
      </c>
    </row>
    <row r="114" spans="1:21" s="5" customFormat="1" ht="15" customHeight="1">
      <c r="A114" s="23"/>
      <c r="B114" s="213"/>
      <c r="C114" s="308"/>
      <c r="D114" s="309"/>
      <c r="E114" s="309"/>
      <c r="F114" s="309"/>
      <c r="G114" s="310"/>
      <c r="H114" s="205">
        <v>1</v>
      </c>
      <c r="I114" s="206"/>
      <c r="J114" s="207"/>
      <c r="K114" s="205"/>
      <c r="L114" s="208"/>
      <c r="M114" s="209"/>
      <c r="N114" s="210">
        <f t="shared" ref="N114:N143" si="37">H114*I114*K114</f>
        <v>0</v>
      </c>
      <c r="O114" s="64" t="str">
        <f t="shared" si="36"/>
        <v/>
      </c>
      <c r="P114" s="73" t="str">
        <f t="shared" ref="P114:P143" si="38">IF(M114="Média numérique",N114,"-")</f>
        <v>-</v>
      </c>
      <c r="Q114" s="73" t="str">
        <f t="shared" ref="Q114:Q143" si="39">IF(M114="Jeu",N114,"-")</f>
        <v>-</v>
      </c>
      <c r="R114" s="73" t="str">
        <f t="shared" ref="R114:R143" si="40">IF(M114="Vidéo linéaire",N114,"-")</f>
        <v>-</v>
      </c>
      <c r="S114" s="73"/>
      <c r="U114" s="73" t="str">
        <f t="shared" ref="U114:U143" si="41">IF(L114="Oui",N114,"0")</f>
        <v>0</v>
      </c>
    </row>
    <row r="115" spans="1:21" s="5" customFormat="1" ht="15" customHeight="1">
      <c r="A115" s="23"/>
      <c r="B115" s="213"/>
      <c r="C115" s="308"/>
      <c r="D115" s="309"/>
      <c r="E115" s="309"/>
      <c r="F115" s="309"/>
      <c r="G115" s="310"/>
      <c r="H115" s="205">
        <v>1</v>
      </c>
      <c r="I115" s="206"/>
      <c r="J115" s="207"/>
      <c r="K115" s="205"/>
      <c r="L115" s="208"/>
      <c r="M115" s="209"/>
      <c r="N115" s="210">
        <f>H115*I115*K115</f>
        <v>0</v>
      </c>
      <c r="O115" s="64" t="str">
        <f t="shared" si="36"/>
        <v/>
      </c>
      <c r="P115" s="73" t="str">
        <f t="shared" si="38"/>
        <v>-</v>
      </c>
      <c r="Q115" s="73" t="str">
        <f t="shared" si="39"/>
        <v>-</v>
      </c>
      <c r="R115" s="73" t="str">
        <f t="shared" si="40"/>
        <v>-</v>
      </c>
      <c r="S115" s="73"/>
      <c r="U115" s="73" t="str">
        <f t="shared" si="41"/>
        <v>0</v>
      </c>
    </row>
    <row r="116" spans="1:21" s="5" customFormat="1" ht="15" customHeight="1">
      <c r="A116" s="23"/>
      <c r="B116" s="213"/>
      <c r="C116" s="308"/>
      <c r="D116" s="309"/>
      <c r="E116" s="309"/>
      <c r="F116" s="309"/>
      <c r="G116" s="310"/>
      <c r="H116" s="205">
        <v>1</v>
      </c>
      <c r="I116" s="206"/>
      <c r="J116" s="207"/>
      <c r="K116" s="205"/>
      <c r="L116" s="208"/>
      <c r="M116" s="209"/>
      <c r="N116" s="210">
        <f t="shared" si="37"/>
        <v>0</v>
      </c>
      <c r="O116" s="64" t="str">
        <f t="shared" si="36"/>
        <v/>
      </c>
      <c r="P116" s="73" t="str">
        <f t="shared" si="38"/>
        <v>-</v>
      </c>
      <c r="Q116" s="73" t="str">
        <f t="shared" si="39"/>
        <v>-</v>
      </c>
      <c r="R116" s="73" t="str">
        <f t="shared" si="40"/>
        <v>-</v>
      </c>
      <c r="S116" s="73"/>
      <c r="U116" s="73" t="str">
        <f t="shared" si="41"/>
        <v>0</v>
      </c>
    </row>
    <row r="117" spans="1:21" s="5" customFormat="1" ht="15" customHeight="1">
      <c r="A117" s="23"/>
      <c r="B117" s="213"/>
      <c r="C117" s="308"/>
      <c r="D117" s="309"/>
      <c r="E117" s="309"/>
      <c r="F117" s="309"/>
      <c r="G117" s="310"/>
      <c r="H117" s="205">
        <v>1</v>
      </c>
      <c r="I117" s="206"/>
      <c r="J117" s="207"/>
      <c r="K117" s="205"/>
      <c r="L117" s="208"/>
      <c r="M117" s="209"/>
      <c r="N117" s="210">
        <f t="shared" si="37"/>
        <v>0</v>
      </c>
      <c r="O117" s="64" t="str">
        <f t="shared" si="36"/>
        <v/>
      </c>
      <c r="P117" s="73" t="str">
        <f t="shared" si="38"/>
        <v>-</v>
      </c>
      <c r="Q117" s="73" t="str">
        <f t="shared" si="39"/>
        <v>-</v>
      </c>
      <c r="R117" s="73" t="str">
        <f t="shared" si="40"/>
        <v>-</v>
      </c>
      <c r="S117" s="73"/>
      <c r="U117" s="73" t="str">
        <f t="shared" si="41"/>
        <v>0</v>
      </c>
    </row>
    <row r="118" spans="1:21" s="5" customFormat="1" ht="15" customHeight="1">
      <c r="A118" s="23"/>
      <c r="B118" s="213"/>
      <c r="C118" s="308"/>
      <c r="D118" s="309"/>
      <c r="E118" s="309"/>
      <c r="F118" s="309"/>
      <c r="G118" s="310"/>
      <c r="H118" s="205">
        <v>1</v>
      </c>
      <c r="I118" s="206"/>
      <c r="J118" s="207"/>
      <c r="K118" s="205"/>
      <c r="L118" s="208"/>
      <c r="M118" s="209"/>
      <c r="N118" s="210">
        <f t="shared" si="37"/>
        <v>0</v>
      </c>
      <c r="O118" s="64" t="str">
        <f t="shared" si="36"/>
        <v/>
      </c>
      <c r="P118" s="73" t="str">
        <f t="shared" si="38"/>
        <v>-</v>
      </c>
      <c r="Q118" s="73" t="str">
        <f t="shared" si="39"/>
        <v>-</v>
      </c>
      <c r="R118" s="73" t="str">
        <f t="shared" si="40"/>
        <v>-</v>
      </c>
      <c r="S118" s="73"/>
      <c r="U118" s="73" t="str">
        <f t="shared" si="41"/>
        <v>0</v>
      </c>
    </row>
    <row r="119" spans="1:21" s="7" customFormat="1" ht="15" customHeight="1">
      <c r="A119" s="76" t="s">
        <v>236</v>
      </c>
      <c r="B119" s="203" t="s">
        <v>237</v>
      </c>
      <c r="C119" s="308"/>
      <c r="D119" s="309"/>
      <c r="E119" s="309"/>
      <c r="F119" s="309"/>
      <c r="G119" s="310"/>
      <c r="H119" s="205">
        <v>1</v>
      </c>
      <c r="I119" s="206"/>
      <c r="J119" s="207"/>
      <c r="K119" s="205"/>
      <c r="L119" s="208"/>
      <c r="M119" s="209"/>
      <c r="N119" s="210">
        <f t="shared" si="37"/>
        <v>0</v>
      </c>
      <c r="O119" s="64" t="str">
        <f t="shared" si="36"/>
        <v/>
      </c>
      <c r="P119" s="73" t="str">
        <f t="shared" si="38"/>
        <v>-</v>
      </c>
      <c r="Q119" s="73" t="str">
        <f t="shared" si="39"/>
        <v>-</v>
      </c>
      <c r="R119" s="73" t="str">
        <f t="shared" si="40"/>
        <v>-</v>
      </c>
      <c r="S119" s="73"/>
      <c r="T119" s="5"/>
      <c r="U119" s="73" t="str">
        <f t="shared" si="41"/>
        <v>0</v>
      </c>
    </row>
    <row r="120" spans="1:21" s="5" customFormat="1" ht="15" customHeight="1">
      <c r="A120" s="23"/>
      <c r="B120" s="213"/>
      <c r="C120" s="308"/>
      <c r="D120" s="309"/>
      <c r="E120" s="309"/>
      <c r="F120" s="309"/>
      <c r="G120" s="310"/>
      <c r="H120" s="205">
        <v>1</v>
      </c>
      <c r="I120" s="206"/>
      <c r="J120" s="207"/>
      <c r="K120" s="205"/>
      <c r="L120" s="208"/>
      <c r="M120" s="209"/>
      <c r="N120" s="210">
        <f t="shared" si="37"/>
        <v>0</v>
      </c>
      <c r="O120" s="64" t="str">
        <f t="shared" si="36"/>
        <v/>
      </c>
      <c r="P120" s="73" t="str">
        <f t="shared" si="38"/>
        <v>-</v>
      </c>
      <c r="Q120" s="73" t="str">
        <f t="shared" si="39"/>
        <v>-</v>
      </c>
      <c r="R120" s="73" t="str">
        <f t="shared" si="40"/>
        <v>-</v>
      </c>
      <c r="S120" s="73"/>
      <c r="U120" s="73" t="str">
        <f t="shared" si="41"/>
        <v>0</v>
      </c>
    </row>
    <row r="121" spans="1:21" s="7" customFormat="1" ht="15" customHeight="1">
      <c r="A121" s="23"/>
      <c r="B121" s="203"/>
      <c r="C121" s="308"/>
      <c r="D121" s="309"/>
      <c r="E121" s="309"/>
      <c r="F121" s="309"/>
      <c r="G121" s="310"/>
      <c r="H121" s="205">
        <v>1</v>
      </c>
      <c r="I121" s="206"/>
      <c r="J121" s="207"/>
      <c r="K121" s="205"/>
      <c r="L121" s="208"/>
      <c r="M121" s="209"/>
      <c r="N121" s="210">
        <f t="shared" si="37"/>
        <v>0</v>
      </c>
      <c r="O121" s="64" t="str">
        <f t="shared" si="36"/>
        <v/>
      </c>
      <c r="P121" s="73" t="str">
        <f t="shared" si="38"/>
        <v>-</v>
      </c>
      <c r="Q121" s="73" t="str">
        <f t="shared" si="39"/>
        <v>-</v>
      </c>
      <c r="R121" s="73" t="str">
        <f t="shared" si="40"/>
        <v>-</v>
      </c>
      <c r="S121" s="73"/>
      <c r="T121" s="5"/>
      <c r="U121" s="73" t="str">
        <f t="shared" si="41"/>
        <v>0</v>
      </c>
    </row>
    <row r="122" spans="1:21" s="7" customFormat="1" ht="15" customHeight="1">
      <c r="A122" s="23"/>
      <c r="B122" s="203"/>
      <c r="C122" s="308"/>
      <c r="D122" s="309"/>
      <c r="E122" s="309"/>
      <c r="F122" s="309"/>
      <c r="G122" s="310"/>
      <c r="H122" s="205">
        <v>1</v>
      </c>
      <c r="I122" s="206"/>
      <c r="J122" s="207"/>
      <c r="K122" s="205"/>
      <c r="L122" s="208"/>
      <c r="M122" s="209"/>
      <c r="N122" s="210">
        <f t="shared" si="37"/>
        <v>0</v>
      </c>
      <c r="O122" s="64" t="str">
        <f t="shared" si="36"/>
        <v/>
      </c>
      <c r="P122" s="73" t="str">
        <f t="shared" si="38"/>
        <v>-</v>
      </c>
      <c r="Q122" s="73" t="str">
        <f t="shared" si="39"/>
        <v>-</v>
      </c>
      <c r="R122" s="73" t="str">
        <f t="shared" si="40"/>
        <v>-</v>
      </c>
      <c r="S122" s="73"/>
      <c r="T122" s="5"/>
      <c r="U122" s="73" t="str">
        <f t="shared" si="41"/>
        <v>0</v>
      </c>
    </row>
    <row r="123" spans="1:21" s="7" customFormat="1" ht="15" customHeight="1">
      <c r="A123" s="23"/>
      <c r="B123" s="203"/>
      <c r="C123" s="308"/>
      <c r="D123" s="309"/>
      <c r="E123" s="309"/>
      <c r="F123" s="309"/>
      <c r="G123" s="310"/>
      <c r="H123" s="205">
        <v>1</v>
      </c>
      <c r="I123" s="206"/>
      <c r="J123" s="207"/>
      <c r="K123" s="205"/>
      <c r="L123" s="208"/>
      <c r="M123" s="209"/>
      <c r="N123" s="210">
        <f t="shared" si="37"/>
        <v>0</v>
      </c>
      <c r="O123" s="64" t="str">
        <f t="shared" si="36"/>
        <v/>
      </c>
      <c r="P123" s="73" t="str">
        <f t="shared" si="38"/>
        <v>-</v>
      </c>
      <c r="Q123" s="73" t="str">
        <f t="shared" si="39"/>
        <v>-</v>
      </c>
      <c r="R123" s="73" t="str">
        <f t="shared" si="40"/>
        <v>-</v>
      </c>
      <c r="S123" s="73"/>
      <c r="T123" s="5"/>
      <c r="U123" s="73" t="str">
        <f t="shared" si="41"/>
        <v>0</v>
      </c>
    </row>
    <row r="124" spans="1:21" s="7" customFormat="1" ht="15" customHeight="1">
      <c r="A124" s="76" t="s">
        <v>238</v>
      </c>
      <c r="B124" s="203" t="s">
        <v>239</v>
      </c>
      <c r="C124" s="308"/>
      <c r="D124" s="309"/>
      <c r="E124" s="309"/>
      <c r="F124" s="309"/>
      <c r="G124" s="310"/>
      <c r="H124" s="205">
        <v>1</v>
      </c>
      <c r="I124" s="206"/>
      <c r="J124" s="207"/>
      <c r="K124" s="205"/>
      <c r="L124" s="208"/>
      <c r="M124" s="209"/>
      <c r="N124" s="210">
        <f t="shared" si="37"/>
        <v>0</v>
      </c>
      <c r="O124" s="64" t="str">
        <f t="shared" si="36"/>
        <v/>
      </c>
      <c r="P124" s="73" t="str">
        <f t="shared" si="38"/>
        <v>-</v>
      </c>
      <c r="Q124" s="73" t="str">
        <f t="shared" si="39"/>
        <v>-</v>
      </c>
      <c r="R124" s="73" t="str">
        <f t="shared" si="40"/>
        <v>-</v>
      </c>
      <c r="S124" s="73"/>
      <c r="T124" s="5"/>
      <c r="U124" s="73" t="str">
        <f t="shared" si="41"/>
        <v>0</v>
      </c>
    </row>
    <row r="125" spans="1:21" s="5" customFormat="1" ht="15" customHeight="1">
      <c r="A125" s="23"/>
      <c r="B125" s="213"/>
      <c r="C125" s="308"/>
      <c r="D125" s="309"/>
      <c r="E125" s="309"/>
      <c r="F125" s="309"/>
      <c r="G125" s="310"/>
      <c r="H125" s="205">
        <v>1</v>
      </c>
      <c r="I125" s="206"/>
      <c r="J125" s="207"/>
      <c r="K125" s="205"/>
      <c r="L125" s="208"/>
      <c r="M125" s="209"/>
      <c r="N125" s="210">
        <f t="shared" si="37"/>
        <v>0</v>
      </c>
      <c r="O125" s="64" t="str">
        <f t="shared" si="36"/>
        <v/>
      </c>
      <c r="P125" s="73" t="str">
        <f t="shared" si="38"/>
        <v>-</v>
      </c>
      <c r="Q125" s="73" t="str">
        <f t="shared" si="39"/>
        <v>-</v>
      </c>
      <c r="R125" s="73" t="str">
        <f t="shared" si="40"/>
        <v>-</v>
      </c>
      <c r="S125" s="73"/>
      <c r="U125" s="73" t="str">
        <f t="shared" si="41"/>
        <v>0</v>
      </c>
    </row>
    <row r="126" spans="1:21" s="7" customFormat="1" ht="15" customHeight="1">
      <c r="A126" s="23"/>
      <c r="B126" s="203"/>
      <c r="C126" s="308"/>
      <c r="D126" s="309"/>
      <c r="E126" s="309"/>
      <c r="F126" s="309"/>
      <c r="G126" s="310"/>
      <c r="H126" s="205">
        <v>1</v>
      </c>
      <c r="I126" s="206"/>
      <c r="J126" s="207"/>
      <c r="K126" s="205"/>
      <c r="L126" s="208"/>
      <c r="M126" s="209"/>
      <c r="N126" s="210">
        <f t="shared" si="37"/>
        <v>0</v>
      </c>
      <c r="O126" s="64" t="str">
        <f t="shared" si="36"/>
        <v/>
      </c>
      <c r="P126" s="73" t="str">
        <f t="shared" si="38"/>
        <v>-</v>
      </c>
      <c r="Q126" s="73" t="str">
        <f t="shared" si="39"/>
        <v>-</v>
      </c>
      <c r="R126" s="73" t="str">
        <f t="shared" si="40"/>
        <v>-</v>
      </c>
      <c r="S126" s="73"/>
      <c r="T126" s="5"/>
      <c r="U126" s="73" t="str">
        <f t="shared" si="41"/>
        <v>0</v>
      </c>
    </row>
    <row r="127" spans="1:21" s="7" customFormat="1" ht="15" customHeight="1">
      <c r="A127" s="23"/>
      <c r="B127" s="203"/>
      <c r="C127" s="308"/>
      <c r="D127" s="309"/>
      <c r="E127" s="309"/>
      <c r="F127" s="309"/>
      <c r="G127" s="310"/>
      <c r="H127" s="205">
        <v>1</v>
      </c>
      <c r="I127" s="206"/>
      <c r="J127" s="207"/>
      <c r="K127" s="205"/>
      <c r="L127" s="208"/>
      <c r="M127" s="209"/>
      <c r="N127" s="210">
        <f t="shared" si="37"/>
        <v>0</v>
      </c>
      <c r="O127" s="64" t="str">
        <f t="shared" si="36"/>
        <v/>
      </c>
      <c r="P127" s="73" t="str">
        <f t="shared" si="38"/>
        <v>-</v>
      </c>
      <c r="Q127" s="73" t="str">
        <f t="shared" si="39"/>
        <v>-</v>
      </c>
      <c r="R127" s="73" t="str">
        <f t="shared" si="40"/>
        <v>-</v>
      </c>
      <c r="S127" s="73"/>
      <c r="T127" s="5"/>
      <c r="U127" s="73" t="str">
        <f t="shared" si="41"/>
        <v>0</v>
      </c>
    </row>
    <row r="128" spans="1:21" s="7" customFormat="1" ht="15" customHeight="1">
      <c r="A128" s="23"/>
      <c r="B128" s="203"/>
      <c r="C128" s="308"/>
      <c r="D128" s="309"/>
      <c r="E128" s="309"/>
      <c r="F128" s="309"/>
      <c r="G128" s="310"/>
      <c r="H128" s="205">
        <v>1</v>
      </c>
      <c r="I128" s="206"/>
      <c r="J128" s="207"/>
      <c r="K128" s="205"/>
      <c r="L128" s="208"/>
      <c r="M128" s="209"/>
      <c r="N128" s="210">
        <f t="shared" si="37"/>
        <v>0</v>
      </c>
      <c r="O128" s="64" t="str">
        <f t="shared" si="36"/>
        <v/>
      </c>
      <c r="P128" s="73" t="str">
        <f t="shared" si="38"/>
        <v>-</v>
      </c>
      <c r="Q128" s="73" t="str">
        <f t="shared" si="39"/>
        <v>-</v>
      </c>
      <c r="R128" s="73" t="str">
        <f t="shared" si="40"/>
        <v>-</v>
      </c>
      <c r="S128" s="73"/>
      <c r="T128" s="5"/>
      <c r="U128" s="73" t="str">
        <f t="shared" si="41"/>
        <v>0</v>
      </c>
    </row>
    <row r="129" spans="1:21" ht="15" customHeight="1">
      <c r="A129" s="76" t="s">
        <v>240</v>
      </c>
      <c r="B129" s="203" t="s">
        <v>241</v>
      </c>
      <c r="C129" s="308"/>
      <c r="D129" s="309"/>
      <c r="E129" s="309"/>
      <c r="F129" s="309"/>
      <c r="G129" s="310"/>
      <c r="H129" s="205">
        <v>1</v>
      </c>
      <c r="I129" s="206"/>
      <c r="J129" s="207"/>
      <c r="K129" s="205"/>
      <c r="L129" s="208"/>
      <c r="M129" s="209"/>
      <c r="N129" s="210">
        <f t="shared" si="37"/>
        <v>0</v>
      </c>
      <c r="O129" s="64" t="str">
        <f t="shared" si="36"/>
        <v/>
      </c>
      <c r="P129" s="73" t="str">
        <f t="shared" si="38"/>
        <v>-</v>
      </c>
      <c r="Q129" s="73" t="str">
        <f t="shared" si="39"/>
        <v>-</v>
      </c>
      <c r="R129" s="73" t="str">
        <f t="shared" si="40"/>
        <v>-</v>
      </c>
      <c r="S129" s="73"/>
      <c r="T129" s="5"/>
      <c r="U129" s="73" t="str">
        <f t="shared" si="41"/>
        <v>0</v>
      </c>
    </row>
    <row r="130" spans="1:21" ht="15" customHeight="1">
      <c r="A130" s="23"/>
      <c r="B130" s="203"/>
      <c r="C130" s="308"/>
      <c r="D130" s="309"/>
      <c r="E130" s="309"/>
      <c r="F130" s="309"/>
      <c r="G130" s="310"/>
      <c r="H130" s="205">
        <v>1</v>
      </c>
      <c r="I130" s="206"/>
      <c r="J130" s="207"/>
      <c r="K130" s="205"/>
      <c r="L130" s="208"/>
      <c r="M130" s="209"/>
      <c r="N130" s="210">
        <f t="shared" si="37"/>
        <v>0</v>
      </c>
      <c r="O130" s="64" t="str">
        <f t="shared" si="36"/>
        <v/>
      </c>
      <c r="P130" s="73" t="str">
        <f t="shared" si="38"/>
        <v>-</v>
      </c>
      <c r="Q130" s="73" t="str">
        <f t="shared" si="39"/>
        <v>-</v>
      </c>
      <c r="R130" s="73" t="str">
        <f t="shared" si="40"/>
        <v>-</v>
      </c>
      <c r="S130" s="73"/>
      <c r="T130" s="5"/>
      <c r="U130" s="73" t="str">
        <f t="shared" si="41"/>
        <v>0</v>
      </c>
    </row>
    <row r="131" spans="1:21" ht="15" customHeight="1">
      <c r="A131" s="76" t="s">
        <v>242</v>
      </c>
      <c r="B131" s="211" t="s">
        <v>243</v>
      </c>
      <c r="C131" s="308"/>
      <c r="D131" s="309"/>
      <c r="E131" s="309"/>
      <c r="F131" s="309"/>
      <c r="G131" s="310"/>
      <c r="H131" s="205">
        <v>1</v>
      </c>
      <c r="I131" s="206"/>
      <c r="J131" s="207"/>
      <c r="K131" s="205"/>
      <c r="L131" s="208"/>
      <c r="M131" s="209"/>
      <c r="N131" s="210">
        <f t="shared" si="37"/>
        <v>0</v>
      </c>
      <c r="O131" s="64" t="str">
        <f t="shared" si="36"/>
        <v/>
      </c>
      <c r="P131" s="73" t="str">
        <f t="shared" si="38"/>
        <v>-</v>
      </c>
      <c r="Q131" s="73" t="str">
        <f t="shared" si="39"/>
        <v>-</v>
      </c>
      <c r="R131" s="73" t="str">
        <f t="shared" si="40"/>
        <v>-</v>
      </c>
      <c r="S131" s="73"/>
      <c r="T131" s="5"/>
      <c r="U131" s="73" t="str">
        <f t="shared" si="41"/>
        <v>0</v>
      </c>
    </row>
    <row r="132" spans="1:21" ht="15" customHeight="1">
      <c r="A132" s="23"/>
      <c r="B132" s="203"/>
      <c r="C132" s="308"/>
      <c r="D132" s="309"/>
      <c r="E132" s="309"/>
      <c r="F132" s="309"/>
      <c r="G132" s="310"/>
      <c r="H132" s="205">
        <v>1</v>
      </c>
      <c r="I132" s="206"/>
      <c r="J132" s="207"/>
      <c r="K132" s="205"/>
      <c r="L132" s="208"/>
      <c r="M132" s="209"/>
      <c r="N132" s="210">
        <f t="shared" si="37"/>
        <v>0</v>
      </c>
      <c r="O132" s="64" t="str">
        <f t="shared" si="36"/>
        <v/>
      </c>
      <c r="P132" s="73" t="str">
        <f t="shared" si="38"/>
        <v>-</v>
      </c>
      <c r="Q132" s="73" t="str">
        <f t="shared" si="39"/>
        <v>-</v>
      </c>
      <c r="R132" s="73" t="str">
        <f t="shared" si="40"/>
        <v>-</v>
      </c>
      <c r="S132" s="73"/>
      <c r="T132" s="5"/>
      <c r="U132" s="73" t="str">
        <f t="shared" si="41"/>
        <v>0</v>
      </c>
    </row>
    <row r="133" spans="1:21" ht="15" customHeight="1">
      <c r="A133" s="23"/>
      <c r="B133" s="203"/>
      <c r="C133" s="308"/>
      <c r="D133" s="309"/>
      <c r="E133" s="309"/>
      <c r="F133" s="309"/>
      <c r="G133" s="310"/>
      <c r="H133" s="205">
        <v>1</v>
      </c>
      <c r="I133" s="206"/>
      <c r="J133" s="207"/>
      <c r="K133" s="205"/>
      <c r="L133" s="208"/>
      <c r="M133" s="209"/>
      <c r="N133" s="210">
        <f t="shared" si="37"/>
        <v>0</v>
      </c>
      <c r="O133" s="64" t="str">
        <f t="shared" si="36"/>
        <v/>
      </c>
      <c r="P133" s="73" t="str">
        <f t="shared" si="38"/>
        <v>-</v>
      </c>
      <c r="Q133" s="73" t="str">
        <f t="shared" si="39"/>
        <v>-</v>
      </c>
      <c r="R133" s="73" t="str">
        <f t="shared" si="40"/>
        <v>-</v>
      </c>
      <c r="S133" s="73"/>
      <c r="T133" s="5"/>
      <c r="U133" s="73" t="str">
        <f t="shared" si="41"/>
        <v>0</v>
      </c>
    </row>
    <row r="134" spans="1:21" ht="15" customHeight="1">
      <c r="A134" s="76" t="s">
        <v>244</v>
      </c>
      <c r="B134" s="203" t="s">
        <v>245</v>
      </c>
      <c r="C134" s="308"/>
      <c r="D134" s="309"/>
      <c r="E134" s="309"/>
      <c r="F134" s="309"/>
      <c r="G134" s="310"/>
      <c r="H134" s="205">
        <v>1</v>
      </c>
      <c r="I134" s="206"/>
      <c r="J134" s="207"/>
      <c r="K134" s="205"/>
      <c r="L134" s="208"/>
      <c r="M134" s="209"/>
      <c r="N134" s="210">
        <f t="shared" si="37"/>
        <v>0</v>
      </c>
      <c r="O134" s="64" t="str">
        <f t="shared" si="36"/>
        <v/>
      </c>
      <c r="P134" s="73" t="str">
        <f t="shared" si="38"/>
        <v>-</v>
      </c>
      <c r="Q134" s="73" t="str">
        <f t="shared" si="39"/>
        <v>-</v>
      </c>
      <c r="R134" s="73" t="str">
        <f t="shared" si="40"/>
        <v>-</v>
      </c>
      <c r="S134" s="73"/>
      <c r="T134" s="5"/>
      <c r="U134" s="73" t="str">
        <f t="shared" si="41"/>
        <v>0</v>
      </c>
    </row>
    <row r="135" spans="1:21" ht="15" customHeight="1">
      <c r="A135" s="23"/>
      <c r="B135" s="211" t="s">
        <v>22</v>
      </c>
      <c r="C135" s="308"/>
      <c r="D135" s="309"/>
      <c r="E135" s="309"/>
      <c r="F135" s="309"/>
      <c r="G135" s="310"/>
      <c r="H135" s="205">
        <v>1</v>
      </c>
      <c r="I135" s="206"/>
      <c r="J135" s="207"/>
      <c r="K135" s="205"/>
      <c r="L135" s="208"/>
      <c r="M135" s="209"/>
      <c r="N135" s="210">
        <f t="shared" si="37"/>
        <v>0</v>
      </c>
      <c r="O135" s="64" t="str">
        <f t="shared" si="36"/>
        <v/>
      </c>
      <c r="P135" s="73" t="str">
        <f t="shared" si="38"/>
        <v>-</v>
      </c>
      <c r="Q135" s="73" t="str">
        <f t="shared" si="39"/>
        <v>-</v>
      </c>
      <c r="R135" s="73" t="str">
        <f t="shared" si="40"/>
        <v>-</v>
      </c>
      <c r="S135" s="73"/>
      <c r="T135" s="5"/>
      <c r="U135" s="73" t="str">
        <f t="shared" si="41"/>
        <v>0</v>
      </c>
    </row>
    <row r="136" spans="1:21" ht="15" customHeight="1">
      <c r="A136" s="76" t="s">
        <v>246</v>
      </c>
      <c r="B136" s="211" t="s">
        <v>247</v>
      </c>
      <c r="C136" s="308"/>
      <c r="D136" s="309"/>
      <c r="E136" s="309"/>
      <c r="F136" s="309"/>
      <c r="G136" s="310"/>
      <c r="H136" s="205">
        <v>1</v>
      </c>
      <c r="I136" s="206"/>
      <c r="J136" s="207"/>
      <c r="K136" s="205"/>
      <c r="L136" s="208"/>
      <c r="M136" s="209"/>
      <c r="N136" s="210">
        <f t="shared" si="37"/>
        <v>0</v>
      </c>
      <c r="O136" s="64" t="str">
        <f t="shared" si="36"/>
        <v/>
      </c>
      <c r="P136" s="73" t="str">
        <f t="shared" si="38"/>
        <v>-</v>
      </c>
      <c r="Q136" s="73" t="str">
        <f t="shared" si="39"/>
        <v>-</v>
      </c>
      <c r="R136" s="73" t="str">
        <f t="shared" si="40"/>
        <v>-</v>
      </c>
      <c r="S136" s="73"/>
      <c r="T136" s="5"/>
      <c r="U136" s="73" t="str">
        <f t="shared" si="41"/>
        <v>0</v>
      </c>
    </row>
    <row r="137" spans="1:21" s="5" customFormat="1" ht="15" customHeight="1">
      <c r="A137" s="23"/>
      <c r="B137" s="213"/>
      <c r="C137" s="308"/>
      <c r="D137" s="309"/>
      <c r="E137" s="309"/>
      <c r="F137" s="309"/>
      <c r="G137" s="310"/>
      <c r="H137" s="205">
        <v>1</v>
      </c>
      <c r="I137" s="206"/>
      <c r="J137" s="207"/>
      <c r="K137" s="205"/>
      <c r="L137" s="208"/>
      <c r="M137" s="209"/>
      <c r="N137" s="210">
        <f t="shared" si="37"/>
        <v>0</v>
      </c>
      <c r="O137" s="64" t="str">
        <f t="shared" si="36"/>
        <v/>
      </c>
      <c r="P137" s="73" t="str">
        <f t="shared" si="38"/>
        <v>-</v>
      </c>
      <c r="Q137" s="73" t="str">
        <f t="shared" si="39"/>
        <v>-</v>
      </c>
      <c r="R137" s="73" t="str">
        <f t="shared" si="40"/>
        <v>-</v>
      </c>
      <c r="S137" s="73"/>
      <c r="U137" s="73" t="str">
        <f t="shared" si="41"/>
        <v>0</v>
      </c>
    </row>
    <row r="138" spans="1:21" ht="15" customHeight="1">
      <c r="A138" s="76" t="s">
        <v>248</v>
      </c>
      <c r="B138" s="203" t="s">
        <v>249</v>
      </c>
      <c r="C138" s="308"/>
      <c r="D138" s="309"/>
      <c r="E138" s="309"/>
      <c r="F138" s="309"/>
      <c r="G138" s="310"/>
      <c r="H138" s="205">
        <v>1</v>
      </c>
      <c r="I138" s="206"/>
      <c r="J138" s="207"/>
      <c r="K138" s="205"/>
      <c r="L138" s="208"/>
      <c r="M138" s="209"/>
      <c r="N138" s="210">
        <f t="shared" si="37"/>
        <v>0</v>
      </c>
      <c r="O138" s="64" t="str">
        <f t="shared" si="36"/>
        <v/>
      </c>
      <c r="P138" s="73" t="str">
        <f t="shared" si="38"/>
        <v>-</v>
      </c>
      <c r="Q138" s="73" t="str">
        <f t="shared" si="39"/>
        <v>-</v>
      </c>
      <c r="R138" s="73" t="str">
        <f t="shared" si="40"/>
        <v>-</v>
      </c>
      <c r="S138" s="73"/>
      <c r="T138" s="5"/>
      <c r="U138" s="73" t="str">
        <f t="shared" si="41"/>
        <v>0</v>
      </c>
    </row>
    <row r="139" spans="1:21" ht="15" customHeight="1">
      <c r="A139" s="76" t="s">
        <v>250</v>
      </c>
      <c r="B139" s="203" t="s">
        <v>251</v>
      </c>
      <c r="C139" s="308"/>
      <c r="D139" s="309"/>
      <c r="E139" s="309"/>
      <c r="F139" s="309"/>
      <c r="G139" s="310"/>
      <c r="H139" s="205">
        <v>1</v>
      </c>
      <c r="I139" s="206"/>
      <c r="J139" s="207"/>
      <c r="K139" s="205"/>
      <c r="L139" s="208"/>
      <c r="M139" s="209"/>
      <c r="N139" s="210">
        <f t="shared" si="37"/>
        <v>0</v>
      </c>
      <c r="O139" s="64" t="str">
        <f t="shared" si="36"/>
        <v/>
      </c>
      <c r="P139" s="73" t="str">
        <f t="shared" si="38"/>
        <v>-</v>
      </c>
      <c r="Q139" s="73" t="str">
        <f t="shared" si="39"/>
        <v>-</v>
      </c>
      <c r="R139" s="73" t="str">
        <f t="shared" si="40"/>
        <v>-</v>
      </c>
      <c r="S139" s="73"/>
      <c r="T139" s="5"/>
      <c r="U139" s="73" t="str">
        <f t="shared" si="41"/>
        <v>0</v>
      </c>
    </row>
    <row r="140" spans="1:21" ht="15" customHeight="1">
      <c r="A140" s="76" t="s">
        <v>252</v>
      </c>
      <c r="B140" s="211" t="s">
        <v>253</v>
      </c>
      <c r="C140" s="308"/>
      <c r="D140" s="309"/>
      <c r="E140" s="309"/>
      <c r="F140" s="309"/>
      <c r="G140" s="310"/>
      <c r="H140" s="205">
        <v>1</v>
      </c>
      <c r="I140" s="206"/>
      <c r="J140" s="207"/>
      <c r="K140" s="205"/>
      <c r="L140" s="208"/>
      <c r="M140" s="209"/>
      <c r="N140" s="210">
        <f t="shared" si="37"/>
        <v>0</v>
      </c>
      <c r="O140" s="64" t="str">
        <f t="shared" si="36"/>
        <v/>
      </c>
      <c r="P140" s="73" t="str">
        <f t="shared" si="38"/>
        <v>-</v>
      </c>
      <c r="Q140" s="73" t="str">
        <f t="shared" si="39"/>
        <v>-</v>
      </c>
      <c r="R140" s="73" t="str">
        <f t="shared" si="40"/>
        <v>-</v>
      </c>
      <c r="S140" s="73"/>
      <c r="T140" s="5"/>
      <c r="U140" s="73" t="str">
        <f t="shared" si="41"/>
        <v>0</v>
      </c>
    </row>
    <row r="141" spans="1:21" ht="15" customHeight="1">
      <c r="A141" s="76">
        <v>13.63</v>
      </c>
      <c r="B141" s="211" t="s">
        <v>254</v>
      </c>
      <c r="C141" s="308"/>
      <c r="D141" s="309"/>
      <c r="E141" s="309"/>
      <c r="F141" s="309"/>
      <c r="G141" s="310"/>
      <c r="H141" s="205">
        <v>1</v>
      </c>
      <c r="I141" s="206"/>
      <c r="J141" s="207"/>
      <c r="K141" s="205"/>
      <c r="L141" s="208"/>
      <c r="M141" s="209"/>
      <c r="N141" s="210">
        <f t="shared" si="37"/>
        <v>0</v>
      </c>
      <c r="O141" s="64" t="str">
        <f t="shared" si="36"/>
        <v/>
      </c>
      <c r="P141" s="73" t="str">
        <f t="shared" si="38"/>
        <v>-</v>
      </c>
      <c r="Q141" s="73" t="str">
        <f t="shared" si="39"/>
        <v>-</v>
      </c>
      <c r="R141" s="73" t="str">
        <f t="shared" si="40"/>
        <v>-</v>
      </c>
      <c r="S141" s="73"/>
      <c r="T141" s="5"/>
      <c r="U141" s="73" t="str">
        <f t="shared" si="41"/>
        <v>0</v>
      </c>
    </row>
    <row r="142" spans="1:21" s="5" customFormat="1" ht="15" customHeight="1">
      <c r="A142" s="23"/>
      <c r="B142" s="213"/>
      <c r="C142" s="308"/>
      <c r="D142" s="309"/>
      <c r="E142" s="309"/>
      <c r="F142" s="309"/>
      <c r="G142" s="310"/>
      <c r="H142" s="205">
        <v>1</v>
      </c>
      <c r="I142" s="206"/>
      <c r="J142" s="207"/>
      <c r="K142" s="205"/>
      <c r="L142" s="208"/>
      <c r="M142" s="209"/>
      <c r="N142" s="210">
        <f t="shared" si="37"/>
        <v>0</v>
      </c>
      <c r="O142" s="64" t="str">
        <f t="shared" si="36"/>
        <v/>
      </c>
      <c r="P142" s="73" t="str">
        <f t="shared" si="38"/>
        <v>-</v>
      </c>
      <c r="Q142" s="73" t="str">
        <f t="shared" si="39"/>
        <v>-</v>
      </c>
      <c r="R142" s="73" t="str">
        <f t="shared" si="40"/>
        <v>-</v>
      </c>
      <c r="S142" s="73"/>
      <c r="U142" s="73" t="str">
        <f t="shared" si="41"/>
        <v>0</v>
      </c>
    </row>
    <row r="143" spans="1:21" ht="15" customHeight="1">
      <c r="A143" s="76">
        <v>13.99</v>
      </c>
      <c r="B143" s="203" t="s">
        <v>159</v>
      </c>
      <c r="C143" s="308"/>
      <c r="D143" s="309"/>
      <c r="E143" s="309"/>
      <c r="F143" s="309"/>
      <c r="G143" s="310"/>
      <c r="H143" s="205">
        <v>1</v>
      </c>
      <c r="I143" s="206"/>
      <c r="J143" s="207"/>
      <c r="K143" s="205"/>
      <c r="L143" s="208"/>
      <c r="M143" s="209"/>
      <c r="N143" s="210">
        <f t="shared" si="37"/>
        <v>0</v>
      </c>
      <c r="O143" s="64" t="str">
        <f t="shared" si="36"/>
        <v/>
      </c>
      <c r="P143" s="73" t="str">
        <f t="shared" si="38"/>
        <v>-</v>
      </c>
      <c r="Q143" s="73" t="str">
        <f t="shared" si="39"/>
        <v>-</v>
      </c>
      <c r="R143" s="73" t="str">
        <f t="shared" si="40"/>
        <v>-</v>
      </c>
      <c r="S143" s="73"/>
      <c r="T143" s="5"/>
      <c r="U143" s="73" t="str">
        <f t="shared" si="41"/>
        <v>0</v>
      </c>
    </row>
    <row r="144" spans="1:21" s="2" customFormat="1" ht="15" customHeight="1">
      <c r="A144" s="41" t="s">
        <v>90</v>
      </c>
      <c r="B144" s="42" t="s">
        <v>255</v>
      </c>
      <c r="C144" s="241"/>
      <c r="D144" s="316"/>
      <c r="E144" s="316"/>
      <c r="F144" s="316"/>
      <c r="G144" s="317"/>
      <c r="H144" s="318"/>
      <c r="I144" s="319"/>
      <c r="J144" s="319"/>
      <c r="K144" s="319"/>
      <c r="L144" s="319"/>
      <c r="M144" s="320"/>
      <c r="N144" s="39">
        <f>SUM(N113:N143)</f>
        <v>0</v>
      </c>
      <c r="O144" s="64"/>
      <c r="P144" s="74">
        <f>SUM(P113:P143)</f>
        <v>0</v>
      </c>
      <c r="Q144" s="74">
        <f>SUM(Q113:Q143)</f>
        <v>0</v>
      </c>
      <c r="R144" s="74">
        <f>SUM(R113:R143)</f>
        <v>0</v>
      </c>
      <c r="S144" s="74"/>
      <c r="U144" s="74">
        <f>SUM(U113:U143)</f>
        <v>0</v>
      </c>
    </row>
    <row r="145" spans="1:21" ht="15" customHeight="1">
      <c r="A145" s="14"/>
      <c r="B145" s="12"/>
      <c r="C145" s="12"/>
      <c r="D145" s="10"/>
      <c r="E145" s="13"/>
      <c r="F145" s="13"/>
      <c r="G145" s="13"/>
      <c r="H145" s="13"/>
      <c r="I145" s="13"/>
      <c r="J145" s="13"/>
      <c r="K145" s="13"/>
      <c r="L145" s="13"/>
      <c r="M145" s="13"/>
      <c r="N145" s="57"/>
    </row>
    <row r="148" spans="1:21" ht="15" customHeight="1">
      <c r="U148" s="110"/>
    </row>
    <row r="153" spans="1:21" ht="15" customHeight="1">
      <c r="U153" s="110"/>
    </row>
    <row r="155" spans="1:21" ht="15" customHeight="1">
      <c r="U155" s="110"/>
    </row>
    <row r="165" spans="10:13" ht="15" hidden="1" customHeight="1">
      <c r="J165" s="4" t="s">
        <v>256</v>
      </c>
      <c r="K165" s="4"/>
      <c r="M165" s="72"/>
    </row>
    <row r="166" spans="10:13" ht="15" hidden="1" customHeight="1">
      <c r="J166" s="4" t="s">
        <v>257</v>
      </c>
      <c r="K166" s="4"/>
      <c r="L166" t="s">
        <v>258</v>
      </c>
      <c r="M166" s="227" t="s">
        <v>147</v>
      </c>
    </row>
    <row r="167" spans="10:13" ht="15" hidden="1" customHeight="1">
      <c r="J167" s="4" t="s">
        <v>259</v>
      </c>
      <c r="K167" s="4"/>
      <c r="L167" t="s">
        <v>260</v>
      </c>
      <c r="M167" s="227" t="s">
        <v>261</v>
      </c>
    </row>
    <row r="168" spans="10:13" ht="15" hidden="1" customHeight="1">
      <c r="J168" s="4" t="s">
        <v>262</v>
      </c>
      <c r="M168" s="227" t="s">
        <v>263</v>
      </c>
    </row>
    <row r="169" spans="10:13" ht="15" customHeight="1">
      <c r="J169" s="4"/>
    </row>
    <row r="170" spans="10:13" ht="15" customHeight="1">
      <c r="M170" s="227"/>
    </row>
  </sheetData>
  <mergeCells count="87">
    <mergeCell ref="A2:N4"/>
    <mergeCell ref="N62:N63"/>
    <mergeCell ref="N111:N112"/>
    <mergeCell ref="N85:N86"/>
    <mergeCell ref="I111:J111"/>
    <mergeCell ref="C85:C86"/>
    <mergeCell ref="N8:N9"/>
    <mergeCell ref="N19:N20"/>
    <mergeCell ref="N44:N45"/>
    <mergeCell ref="A62:A63"/>
    <mergeCell ref="A44:A45"/>
    <mergeCell ref="B44:B45"/>
    <mergeCell ref="A19:A20"/>
    <mergeCell ref="C8:C9"/>
    <mergeCell ref="I19:J19"/>
    <mergeCell ref="I63:J63"/>
    <mergeCell ref="C125:G125"/>
    <mergeCell ref="C120:G120"/>
    <mergeCell ref="E44:H44"/>
    <mergeCell ref="C114:G114"/>
    <mergeCell ref="C124:G124"/>
    <mergeCell ref="P85:S85"/>
    <mergeCell ref="P111:S111"/>
    <mergeCell ref="C62:C63"/>
    <mergeCell ref="C113:G113"/>
    <mergeCell ref="C44:C45"/>
    <mergeCell ref="E85:H85"/>
    <mergeCell ref="C111:G111"/>
    <mergeCell ref="P8:S8"/>
    <mergeCell ref="P19:S19"/>
    <mergeCell ref="P44:S44"/>
    <mergeCell ref="C142:G142"/>
    <mergeCell ref="C139:G139"/>
    <mergeCell ref="C131:G131"/>
    <mergeCell ref="C128:G128"/>
    <mergeCell ref="I8:J8"/>
    <mergeCell ref="C19:C20"/>
    <mergeCell ref="E82:M82"/>
    <mergeCell ref="I86:J86"/>
    <mergeCell ref="I85:J85"/>
    <mergeCell ref="I62:J62"/>
    <mergeCell ref="D16:M16"/>
    <mergeCell ref="C112:G112"/>
    <mergeCell ref="P62:S62"/>
    <mergeCell ref="D144:G144"/>
    <mergeCell ref="C129:G129"/>
    <mergeCell ref="C130:G130"/>
    <mergeCell ref="I112:J112"/>
    <mergeCell ref="C118:G118"/>
    <mergeCell ref="C119:G119"/>
    <mergeCell ref="C123:G123"/>
    <mergeCell ref="C140:G140"/>
    <mergeCell ref="C141:G141"/>
    <mergeCell ref="H144:M144"/>
    <mergeCell ref="C143:G143"/>
    <mergeCell ref="C132:G132"/>
    <mergeCell ref="C133:G133"/>
    <mergeCell ref="C134:G134"/>
    <mergeCell ref="C138:G138"/>
    <mergeCell ref="C137:G137"/>
    <mergeCell ref="C135:G135"/>
    <mergeCell ref="C136:G136"/>
    <mergeCell ref="A111:A112"/>
    <mergeCell ref="B111:B112"/>
    <mergeCell ref="E19:H19"/>
    <mergeCell ref="D108:M108"/>
    <mergeCell ref="I20:J20"/>
    <mergeCell ref="I45:J45"/>
    <mergeCell ref="C117:G117"/>
    <mergeCell ref="I44:J44"/>
    <mergeCell ref="C122:G122"/>
    <mergeCell ref="C127:G127"/>
    <mergeCell ref="C121:G121"/>
    <mergeCell ref="C126:G126"/>
    <mergeCell ref="C115:G115"/>
    <mergeCell ref="C116:G116"/>
    <mergeCell ref="E8:H8"/>
    <mergeCell ref="B85:B86"/>
    <mergeCell ref="A85:A86"/>
    <mergeCell ref="B62:B63"/>
    <mergeCell ref="A8:A9"/>
    <mergeCell ref="B19:B20"/>
    <mergeCell ref="B8:B9"/>
    <mergeCell ref="D41:M41"/>
    <mergeCell ref="D59:M59"/>
    <mergeCell ref="E62:H62"/>
    <mergeCell ref="I9:J9"/>
  </mergeCells>
  <phoneticPr fontId="0" type="noConversion"/>
  <dataValidations disablePrompts="1" xWindow="1012" yWindow="267" count="3">
    <dataValidation type="list" allowBlank="1" showInputMessage="1" showErrorMessage="1" errorTitle="Internal, Related, External" error="Please choose from the dropdown list" promptTitle="Allocation des coûts" prompt="Allouez cette dépense au type de contenu." sqref="M64:M81 M113:M143 M87:M107 M46:M58 M21:M40 M10:M15" xr:uid="{00000000-0002-0000-0300-000000000000}">
      <formula1>$M$166:$M$168</formula1>
    </dataValidation>
    <dataValidation type="list" allowBlank="1" showInputMessage="1" showErrorMessage="1" promptTitle="Interne?" prompt="Ces coûts seront-ils déboursés à l’interne?" sqref="L64:L81 L113:L143 L87:L107 L46:L58 L21:L40 L10:L15" xr:uid="{00000000-0002-0000-0300-000001000000}">
      <formula1>$L$166:$L$167</formula1>
    </dataValidation>
    <dataValidation type="list" allowBlank="1" showInputMessage="1" showErrorMessage="1" errorTitle="Hours, Days, Weeks" error="Please choose from the dropdown list" promptTitle="Unités" prompt="Indiquez si le taux est horaire, par jour, semaine ou mois." sqref="J64:J81 J21:J40 J87:J107 J46:J58 J113:J143 J10:J15" xr:uid="{00000000-0002-0000-0300-000002000000}">
      <formula1>$J$165:$J$168</formula1>
    </dataValidation>
  </dataValidations>
  <pageMargins left="0.39370078740157483" right="0.59055118110236227" top="0.74803149606299213" bottom="0.59055118110236227" header="0.31496062992125984" footer="0.31496062992125984"/>
  <pageSetup scale="59" fitToHeight="0" orientation="landscape" useFirstPageNumber="1" r:id="rId1"/>
  <headerFooter alignWithMargins="0"/>
  <rowBreaks count="1" manualBreakCount="1">
    <brk id="109" max="1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259"/>
  <sheetViews>
    <sheetView zoomScale="91" zoomScaleNormal="91" workbookViewId="0">
      <selection activeCell="A2" sqref="A2:N4"/>
    </sheetView>
  </sheetViews>
  <sheetFormatPr defaultColWidth="8.88671875" defaultRowHeight="15" customHeight="1"/>
  <cols>
    <col min="1" max="1" width="6.77734375" style="8" customWidth="1"/>
    <col min="2" max="2" width="57.6640625" bestFit="1" customWidth="1"/>
    <col min="3" max="3" width="23.5546875" customWidth="1"/>
    <col min="4" max="4" width="3.33203125" style="1" customWidth="1"/>
    <col min="5" max="8" width="7.88671875" customWidth="1"/>
    <col min="9" max="10" width="5" customWidth="1"/>
    <col min="11" max="11" width="11.33203125" bestFit="1" customWidth="1"/>
    <col min="12" max="12" width="11.33203125" customWidth="1"/>
    <col min="13" max="13" width="12.6640625" bestFit="1" customWidth="1"/>
    <col min="14" max="14" width="10.33203125" customWidth="1"/>
    <col min="15" max="15" width="9.6640625" style="64" customWidth="1"/>
    <col min="16" max="16" width="12.5546875" customWidth="1"/>
    <col min="17" max="17" width="11.44140625" customWidth="1"/>
    <col min="18" max="18" width="10.33203125" customWidth="1"/>
    <col min="19" max="19" width="11.5546875" hidden="1" customWidth="1"/>
    <col min="20" max="20" width="3.109375" customWidth="1"/>
    <col min="21" max="21" width="11.5546875" style="108" customWidth="1"/>
  </cols>
  <sheetData>
    <row r="1" spans="1:22" ht="15" customHeight="1">
      <c r="A1" s="224"/>
      <c r="B1" s="225"/>
      <c r="C1" s="225"/>
      <c r="D1" s="226"/>
      <c r="E1" s="225"/>
      <c r="F1" s="225"/>
      <c r="G1" s="225"/>
      <c r="H1" s="225"/>
      <c r="I1" s="225"/>
      <c r="J1" s="225"/>
      <c r="K1" s="225"/>
      <c r="L1" s="225"/>
      <c r="M1" s="225"/>
      <c r="N1" s="225"/>
    </row>
    <row r="2" spans="1:22" ht="15" customHeight="1">
      <c r="A2" s="328" t="s">
        <v>264</v>
      </c>
      <c r="B2" s="329"/>
      <c r="C2" s="329"/>
      <c r="D2" s="329"/>
      <c r="E2" s="329"/>
      <c r="F2" s="329"/>
      <c r="G2" s="329"/>
      <c r="H2" s="329"/>
      <c r="I2" s="329"/>
      <c r="J2" s="329"/>
      <c r="K2" s="329"/>
      <c r="L2" s="329"/>
      <c r="M2" s="329"/>
      <c r="N2" s="329"/>
    </row>
    <row r="3" spans="1:22" ht="15" customHeight="1">
      <c r="A3" s="329"/>
      <c r="B3" s="329"/>
      <c r="C3" s="329"/>
      <c r="D3" s="329"/>
      <c r="E3" s="329"/>
      <c r="F3" s="329"/>
      <c r="G3" s="329"/>
      <c r="H3" s="329"/>
      <c r="I3" s="329"/>
      <c r="J3" s="329"/>
      <c r="K3" s="329"/>
      <c r="L3" s="329"/>
      <c r="M3" s="329"/>
      <c r="N3" s="329"/>
    </row>
    <row r="4" spans="1:22" ht="15" customHeight="1">
      <c r="A4" s="329"/>
      <c r="B4" s="329"/>
      <c r="C4" s="329"/>
      <c r="D4" s="329"/>
      <c r="E4" s="329"/>
      <c r="F4" s="329"/>
      <c r="G4" s="329"/>
      <c r="H4" s="329"/>
      <c r="I4" s="329"/>
      <c r="J4" s="329"/>
      <c r="K4" s="329"/>
      <c r="L4" s="329"/>
      <c r="M4" s="329"/>
      <c r="N4" s="329"/>
    </row>
    <row r="5" spans="1:22" s="4" customFormat="1" ht="20.25" customHeight="1">
      <c r="C5"/>
      <c r="D5"/>
      <c r="E5"/>
      <c r="F5"/>
      <c r="G5"/>
      <c r="H5"/>
      <c r="I5"/>
      <c r="J5"/>
      <c r="K5"/>
      <c r="L5" s="87" t="s">
        <v>127</v>
      </c>
      <c r="M5"/>
      <c r="O5" s="64"/>
      <c r="U5" s="108"/>
    </row>
    <row r="6" spans="1:22" s="4" customFormat="1" ht="20.25" customHeight="1">
      <c r="N6" s="87"/>
      <c r="O6" s="87"/>
      <c r="P6" s="87"/>
      <c r="Q6" s="87"/>
      <c r="R6" s="87"/>
      <c r="S6" s="87"/>
      <c r="T6" s="87"/>
      <c r="U6" s="115"/>
      <c r="V6" s="87"/>
    </row>
    <row r="7" spans="1:22" s="2" customFormat="1" ht="15" customHeight="1">
      <c r="A7" s="41" t="s">
        <v>75</v>
      </c>
      <c r="B7" s="152" t="s">
        <v>265</v>
      </c>
      <c r="C7" s="242"/>
      <c r="D7" s="44"/>
      <c r="E7" s="44"/>
      <c r="F7" s="44"/>
      <c r="G7" s="44"/>
      <c r="H7" s="44"/>
      <c r="I7" s="44"/>
      <c r="J7" s="44"/>
      <c r="K7" s="44"/>
      <c r="L7" s="44"/>
      <c r="M7" s="44"/>
      <c r="N7" s="45"/>
      <c r="O7" s="64"/>
      <c r="S7" s="177"/>
      <c r="U7" s="110"/>
    </row>
    <row r="8" spans="1:22" ht="15" customHeight="1">
      <c r="A8" s="299" t="s">
        <v>129</v>
      </c>
      <c r="B8" s="299" t="s">
        <v>56</v>
      </c>
      <c r="C8" s="299"/>
      <c r="D8" s="60" t="s">
        <v>131</v>
      </c>
      <c r="E8" s="296" t="s">
        <v>132</v>
      </c>
      <c r="F8" s="297"/>
      <c r="G8" s="297"/>
      <c r="H8" s="298"/>
      <c r="I8" s="314" t="s">
        <v>133</v>
      </c>
      <c r="J8" s="315"/>
      <c r="K8" s="33" t="s">
        <v>134</v>
      </c>
      <c r="L8" s="136" t="s">
        <v>135</v>
      </c>
      <c r="M8" s="136" t="s">
        <v>136</v>
      </c>
      <c r="N8" s="341" t="s">
        <v>58</v>
      </c>
      <c r="O8" s="140"/>
      <c r="P8" s="338" t="s">
        <v>137</v>
      </c>
      <c r="Q8" s="339"/>
      <c r="R8" s="339"/>
      <c r="S8" s="340"/>
      <c r="T8" s="141"/>
      <c r="U8" s="138" t="s">
        <v>138</v>
      </c>
    </row>
    <row r="9" spans="1:22" ht="15" customHeight="1">
      <c r="A9" s="300"/>
      <c r="B9" s="300"/>
      <c r="C9" s="300"/>
      <c r="D9" s="60" t="s">
        <v>139</v>
      </c>
      <c r="E9" s="36" t="s">
        <v>140</v>
      </c>
      <c r="F9" s="36" t="s">
        <v>141</v>
      </c>
      <c r="G9" s="36" t="s">
        <v>142</v>
      </c>
      <c r="H9" s="36" t="s">
        <v>143</v>
      </c>
      <c r="I9" s="306" t="s">
        <v>144</v>
      </c>
      <c r="J9" s="307"/>
      <c r="K9" s="36" t="s">
        <v>145</v>
      </c>
      <c r="L9" s="137"/>
      <c r="M9" s="142" t="s">
        <v>146</v>
      </c>
      <c r="N9" s="342"/>
      <c r="O9" s="140"/>
      <c r="P9" s="143" t="s">
        <v>147</v>
      </c>
      <c r="Q9" s="143" t="s">
        <v>61</v>
      </c>
      <c r="R9" s="143" t="s">
        <v>148</v>
      </c>
      <c r="S9" s="143" t="s">
        <v>63</v>
      </c>
      <c r="T9" s="141"/>
      <c r="U9" s="139"/>
    </row>
    <row r="10" spans="1:22" ht="15" customHeight="1">
      <c r="A10" s="76" t="s">
        <v>266</v>
      </c>
      <c r="B10" s="38" t="s">
        <v>267</v>
      </c>
      <c r="C10" s="203"/>
      <c r="D10" s="204">
        <v>1</v>
      </c>
      <c r="E10" s="205"/>
      <c r="F10" s="205"/>
      <c r="G10" s="205"/>
      <c r="H10" s="205"/>
      <c r="I10" s="206">
        <f t="shared" ref="I10:I24" si="0">SUM(E10:H10)</f>
        <v>0</v>
      </c>
      <c r="J10" s="207"/>
      <c r="K10" s="205"/>
      <c r="L10" s="208"/>
      <c r="M10" s="209"/>
      <c r="N10" s="210">
        <f>D10*I10*K10</f>
        <v>0</v>
      </c>
      <c r="O10" s="64" t="str">
        <f t="shared" ref="O10:O24" si="1">IF(I10&lt;&gt;0,IF(J10="","Définir l'unité!",""),"")</f>
        <v/>
      </c>
      <c r="P10" s="73" t="str">
        <f>IF(M10="Média numérique",N10,"-")</f>
        <v>-</v>
      </c>
      <c r="Q10" s="73" t="str">
        <f>IF(M10="Jeu",N10,"-")</f>
        <v>-</v>
      </c>
      <c r="R10" s="73" t="str">
        <f>IF(M10="Vidéo linéaire",N10,"-")</f>
        <v>-</v>
      </c>
      <c r="S10" s="73"/>
      <c r="T10" s="5"/>
      <c r="U10" s="73" t="str">
        <f>IF(L10="Oui",N10,"0")</f>
        <v>0</v>
      </c>
    </row>
    <row r="11" spans="1:22" ht="15" customHeight="1">
      <c r="A11" s="76" t="s">
        <v>268</v>
      </c>
      <c r="B11" s="38" t="s">
        <v>269</v>
      </c>
      <c r="C11" s="203"/>
      <c r="D11" s="204">
        <v>1</v>
      </c>
      <c r="E11" s="205"/>
      <c r="F11" s="205"/>
      <c r="G11" s="205"/>
      <c r="H11" s="205"/>
      <c r="I11" s="206">
        <f t="shared" si="0"/>
        <v>0</v>
      </c>
      <c r="J11" s="207"/>
      <c r="K11" s="205"/>
      <c r="L11" s="208"/>
      <c r="M11" s="209"/>
      <c r="N11" s="210">
        <f t="shared" ref="N11:N24" si="2">D11*I11*K11</f>
        <v>0</v>
      </c>
      <c r="O11" s="64" t="str">
        <f t="shared" si="1"/>
        <v/>
      </c>
      <c r="P11" s="73" t="str">
        <f t="shared" ref="P11:P24" si="3">IF(M11="Média numérique",N11,"-")</f>
        <v>-</v>
      </c>
      <c r="Q11" s="73" t="str">
        <f t="shared" ref="Q11:Q24" si="4">IF(M11="Jeu",N11,"-")</f>
        <v>-</v>
      </c>
      <c r="R11" s="73" t="str">
        <f t="shared" ref="R11:R24" si="5">IF(M11="Vidéo linéaire",N11,"-")</f>
        <v>-</v>
      </c>
      <c r="S11" s="73"/>
      <c r="T11" s="5"/>
      <c r="U11" s="73" t="str">
        <f t="shared" ref="U11:U24" si="6">IF(L11="Oui",N11,"0")</f>
        <v>0</v>
      </c>
    </row>
    <row r="12" spans="1:22" ht="15" customHeight="1">
      <c r="A12" s="76"/>
      <c r="B12" s="38"/>
      <c r="C12" s="203"/>
      <c r="D12" s="204">
        <v>1</v>
      </c>
      <c r="E12" s="205"/>
      <c r="F12" s="205"/>
      <c r="G12" s="205"/>
      <c r="H12" s="205"/>
      <c r="I12" s="206">
        <f t="shared" si="0"/>
        <v>0</v>
      </c>
      <c r="J12" s="207"/>
      <c r="K12" s="205"/>
      <c r="L12" s="208"/>
      <c r="M12" s="209"/>
      <c r="N12" s="210">
        <f t="shared" si="2"/>
        <v>0</v>
      </c>
      <c r="O12" s="64" t="str">
        <f t="shared" si="1"/>
        <v/>
      </c>
      <c r="P12" s="73" t="str">
        <f t="shared" si="3"/>
        <v>-</v>
      </c>
      <c r="Q12" s="73" t="str">
        <f t="shared" si="4"/>
        <v>-</v>
      </c>
      <c r="R12" s="73" t="str">
        <f t="shared" si="5"/>
        <v>-</v>
      </c>
      <c r="S12" s="73"/>
      <c r="T12" s="5"/>
      <c r="U12" s="73" t="str">
        <f t="shared" si="6"/>
        <v>0</v>
      </c>
    </row>
    <row r="13" spans="1:22" ht="15" customHeight="1">
      <c r="A13" s="76" t="s">
        <v>270</v>
      </c>
      <c r="B13" s="38" t="s">
        <v>271</v>
      </c>
      <c r="C13" s="203"/>
      <c r="D13" s="204">
        <v>1</v>
      </c>
      <c r="E13" s="205"/>
      <c r="F13" s="205"/>
      <c r="G13" s="205"/>
      <c r="H13" s="205"/>
      <c r="I13" s="206">
        <f t="shared" si="0"/>
        <v>0</v>
      </c>
      <c r="J13" s="207"/>
      <c r="K13" s="205"/>
      <c r="L13" s="208"/>
      <c r="M13" s="209"/>
      <c r="N13" s="210">
        <f t="shared" si="2"/>
        <v>0</v>
      </c>
      <c r="O13" s="64" t="str">
        <f t="shared" si="1"/>
        <v/>
      </c>
      <c r="P13" s="73" t="str">
        <f t="shared" si="3"/>
        <v>-</v>
      </c>
      <c r="Q13" s="73" t="str">
        <f t="shared" si="4"/>
        <v>-</v>
      </c>
      <c r="R13" s="73" t="str">
        <f t="shared" si="5"/>
        <v>-</v>
      </c>
      <c r="S13" s="73"/>
      <c r="T13" s="5"/>
      <c r="U13" s="73" t="str">
        <f t="shared" si="6"/>
        <v>0</v>
      </c>
    </row>
    <row r="14" spans="1:22" ht="15" customHeight="1">
      <c r="A14" s="76"/>
      <c r="B14" s="38"/>
      <c r="C14" s="203"/>
      <c r="D14" s="204">
        <v>1</v>
      </c>
      <c r="E14" s="205"/>
      <c r="F14" s="205"/>
      <c r="G14" s="205"/>
      <c r="H14" s="205"/>
      <c r="I14" s="206">
        <f t="shared" si="0"/>
        <v>0</v>
      </c>
      <c r="J14" s="207"/>
      <c r="K14" s="205"/>
      <c r="L14" s="208"/>
      <c r="M14" s="209"/>
      <c r="N14" s="210">
        <f t="shared" si="2"/>
        <v>0</v>
      </c>
      <c r="O14" s="64" t="str">
        <f t="shared" si="1"/>
        <v/>
      </c>
      <c r="P14" s="73" t="str">
        <f t="shared" si="3"/>
        <v>-</v>
      </c>
      <c r="Q14" s="73" t="str">
        <f t="shared" si="4"/>
        <v>-</v>
      </c>
      <c r="R14" s="73" t="str">
        <f t="shared" si="5"/>
        <v>-</v>
      </c>
      <c r="S14" s="73"/>
      <c r="T14" s="5"/>
      <c r="U14" s="73" t="str">
        <f t="shared" si="6"/>
        <v>0</v>
      </c>
    </row>
    <row r="15" spans="1:22" ht="15" customHeight="1">
      <c r="A15" s="76" t="s">
        <v>272</v>
      </c>
      <c r="B15" s="38" t="s">
        <v>273</v>
      </c>
      <c r="C15" s="203"/>
      <c r="D15" s="204">
        <v>1</v>
      </c>
      <c r="E15" s="205"/>
      <c r="F15" s="205"/>
      <c r="G15" s="205"/>
      <c r="H15" s="205"/>
      <c r="I15" s="206">
        <f t="shared" si="0"/>
        <v>0</v>
      </c>
      <c r="J15" s="207"/>
      <c r="K15" s="205"/>
      <c r="L15" s="208"/>
      <c r="M15" s="209"/>
      <c r="N15" s="210">
        <f t="shared" si="2"/>
        <v>0</v>
      </c>
      <c r="O15" s="64" t="str">
        <f t="shared" si="1"/>
        <v/>
      </c>
      <c r="P15" s="73" t="str">
        <f t="shared" si="3"/>
        <v>-</v>
      </c>
      <c r="Q15" s="73" t="str">
        <f t="shared" si="4"/>
        <v>-</v>
      </c>
      <c r="R15" s="73" t="str">
        <f t="shared" si="5"/>
        <v>-</v>
      </c>
      <c r="S15" s="73"/>
      <c r="T15" s="5"/>
      <c r="U15" s="73" t="str">
        <f t="shared" si="6"/>
        <v>0</v>
      </c>
    </row>
    <row r="16" spans="1:22" ht="30" customHeight="1">
      <c r="A16" s="76" t="s">
        <v>274</v>
      </c>
      <c r="B16" s="249" t="s">
        <v>275</v>
      </c>
      <c r="C16" s="203"/>
      <c r="D16" s="204">
        <v>1</v>
      </c>
      <c r="E16" s="205"/>
      <c r="F16" s="205"/>
      <c r="G16" s="205"/>
      <c r="H16" s="205"/>
      <c r="I16" s="206">
        <f t="shared" si="0"/>
        <v>0</v>
      </c>
      <c r="J16" s="207"/>
      <c r="K16" s="205"/>
      <c r="L16" s="208"/>
      <c r="M16" s="209"/>
      <c r="N16" s="210">
        <f t="shared" si="2"/>
        <v>0</v>
      </c>
      <c r="O16" s="64" t="str">
        <f t="shared" si="1"/>
        <v/>
      </c>
      <c r="P16" s="73" t="str">
        <f t="shared" si="3"/>
        <v>-</v>
      </c>
      <c r="Q16" s="73" t="str">
        <f t="shared" si="4"/>
        <v>-</v>
      </c>
      <c r="R16" s="73" t="str">
        <f t="shared" si="5"/>
        <v>-</v>
      </c>
      <c r="S16" s="73"/>
      <c r="T16" s="5"/>
      <c r="U16" s="73" t="str">
        <f t="shared" si="6"/>
        <v>0</v>
      </c>
    </row>
    <row r="17" spans="1:21" ht="15" customHeight="1">
      <c r="A17" s="76" t="s">
        <v>276</v>
      </c>
      <c r="B17" s="38" t="s">
        <v>277</v>
      </c>
      <c r="C17" s="203"/>
      <c r="D17" s="204">
        <v>1</v>
      </c>
      <c r="E17" s="205"/>
      <c r="F17" s="205"/>
      <c r="G17" s="205"/>
      <c r="H17" s="205"/>
      <c r="I17" s="206">
        <f t="shared" si="0"/>
        <v>0</v>
      </c>
      <c r="J17" s="207"/>
      <c r="K17" s="205"/>
      <c r="L17" s="208"/>
      <c r="M17" s="209"/>
      <c r="N17" s="210">
        <f t="shared" si="2"/>
        <v>0</v>
      </c>
      <c r="O17" s="64" t="str">
        <f t="shared" si="1"/>
        <v/>
      </c>
      <c r="P17" s="73" t="str">
        <f t="shared" si="3"/>
        <v>-</v>
      </c>
      <c r="Q17" s="73" t="str">
        <f t="shared" si="4"/>
        <v>-</v>
      </c>
      <c r="R17" s="73" t="str">
        <f t="shared" si="5"/>
        <v>-</v>
      </c>
      <c r="S17" s="73"/>
      <c r="T17" s="5"/>
      <c r="U17" s="73" t="str">
        <f t="shared" si="6"/>
        <v>0</v>
      </c>
    </row>
    <row r="18" spans="1:21" ht="15" customHeight="1">
      <c r="A18" s="76" t="s">
        <v>278</v>
      </c>
      <c r="B18" s="38" t="s">
        <v>279</v>
      </c>
      <c r="C18" s="203"/>
      <c r="D18" s="204">
        <v>1</v>
      </c>
      <c r="E18" s="205"/>
      <c r="F18" s="205"/>
      <c r="G18" s="205"/>
      <c r="H18" s="205"/>
      <c r="I18" s="206">
        <f t="shared" si="0"/>
        <v>0</v>
      </c>
      <c r="J18" s="207"/>
      <c r="K18" s="205"/>
      <c r="L18" s="208"/>
      <c r="M18" s="209"/>
      <c r="N18" s="210">
        <f t="shared" si="2"/>
        <v>0</v>
      </c>
      <c r="O18" s="64" t="str">
        <f t="shared" si="1"/>
        <v/>
      </c>
      <c r="P18" s="73" t="str">
        <f t="shared" si="3"/>
        <v>-</v>
      </c>
      <c r="Q18" s="73" t="str">
        <f t="shared" si="4"/>
        <v>-</v>
      </c>
      <c r="R18" s="73" t="str">
        <f t="shared" si="5"/>
        <v>-</v>
      </c>
      <c r="S18" s="73"/>
      <c r="T18" s="5"/>
      <c r="U18" s="73" t="str">
        <f t="shared" si="6"/>
        <v>0</v>
      </c>
    </row>
    <row r="19" spans="1:21" ht="15" customHeight="1">
      <c r="A19" s="76"/>
      <c r="B19" s="38"/>
      <c r="C19" s="203"/>
      <c r="D19" s="204">
        <v>1</v>
      </c>
      <c r="E19" s="205"/>
      <c r="F19" s="205"/>
      <c r="G19" s="205"/>
      <c r="H19" s="205"/>
      <c r="I19" s="206">
        <f t="shared" si="0"/>
        <v>0</v>
      </c>
      <c r="J19" s="207"/>
      <c r="K19" s="205"/>
      <c r="L19" s="208"/>
      <c r="M19" s="209"/>
      <c r="N19" s="210">
        <f t="shared" si="2"/>
        <v>0</v>
      </c>
      <c r="O19" s="64" t="str">
        <f t="shared" si="1"/>
        <v/>
      </c>
      <c r="P19" s="73" t="str">
        <f t="shared" si="3"/>
        <v>-</v>
      </c>
      <c r="Q19" s="73" t="str">
        <f t="shared" si="4"/>
        <v>-</v>
      </c>
      <c r="R19" s="73" t="str">
        <f t="shared" si="5"/>
        <v>-</v>
      </c>
      <c r="S19" s="73"/>
      <c r="T19" s="5"/>
      <c r="U19" s="73" t="str">
        <f t="shared" si="6"/>
        <v>0</v>
      </c>
    </row>
    <row r="20" spans="1:21" ht="15" customHeight="1">
      <c r="A20" s="76" t="s">
        <v>280</v>
      </c>
      <c r="B20" s="166" t="s">
        <v>281</v>
      </c>
      <c r="C20" s="203"/>
      <c r="D20" s="204">
        <v>1</v>
      </c>
      <c r="E20" s="205"/>
      <c r="F20" s="205"/>
      <c r="G20" s="205"/>
      <c r="H20" s="205"/>
      <c r="I20" s="206">
        <f t="shared" si="0"/>
        <v>0</v>
      </c>
      <c r="J20" s="207"/>
      <c r="K20" s="205"/>
      <c r="L20" s="208"/>
      <c r="M20" s="209"/>
      <c r="N20" s="210">
        <f t="shared" si="2"/>
        <v>0</v>
      </c>
      <c r="O20" s="64" t="str">
        <f t="shared" si="1"/>
        <v/>
      </c>
      <c r="P20" s="73" t="str">
        <f t="shared" si="3"/>
        <v>-</v>
      </c>
      <c r="Q20" s="73" t="str">
        <f t="shared" si="4"/>
        <v>-</v>
      </c>
      <c r="R20" s="73" t="str">
        <f t="shared" si="5"/>
        <v>-</v>
      </c>
      <c r="S20" s="73"/>
      <c r="T20" s="5"/>
      <c r="U20" s="73" t="str">
        <f t="shared" si="6"/>
        <v>0</v>
      </c>
    </row>
    <row r="21" spans="1:21" ht="15" customHeight="1">
      <c r="A21" s="76"/>
      <c r="B21" s="166"/>
      <c r="C21" s="203"/>
      <c r="D21" s="204">
        <v>1</v>
      </c>
      <c r="E21" s="205"/>
      <c r="F21" s="205"/>
      <c r="G21" s="205"/>
      <c r="H21" s="205"/>
      <c r="I21" s="206">
        <f t="shared" si="0"/>
        <v>0</v>
      </c>
      <c r="J21" s="207"/>
      <c r="K21" s="205"/>
      <c r="L21" s="208"/>
      <c r="M21" s="209"/>
      <c r="N21" s="210">
        <f t="shared" si="2"/>
        <v>0</v>
      </c>
      <c r="O21" s="64" t="str">
        <f t="shared" si="1"/>
        <v/>
      </c>
      <c r="P21" s="73" t="str">
        <f t="shared" si="3"/>
        <v>-</v>
      </c>
      <c r="Q21" s="73" t="str">
        <f t="shared" si="4"/>
        <v>-</v>
      </c>
      <c r="R21" s="73" t="str">
        <f t="shared" si="5"/>
        <v>-</v>
      </c>
      <c r="S21" s="73"/>
      <c r="T21" s="5"/>
      <c r="U21" s="73" t="str">
        <f t="shared" si="6"/>
        <v>0</v>
      </c>
    </row>
    <row r="22" spans="1:21" s="4" customFormat="1" ht="15" customHeight="1">
      <c r="A22" s="40" t="s">
        <v>282</v>
      </c>
      <c r="B22" s="130" t="s">
        <v>283</v>
      </c>
      <c r="C22" s="203"/>
      <c r="D22" s="204">
        <v>1</v>
      </c>
      <c r="E22" s="205"/>
      <c r="F22" s="205"/>
      <c r="G22" s="205"/>
      <c r="H22" s="205"/>
      <c r="I22" s="206">
        <f t="shared" si="0"/>
        <v>0</v>
      </c>
      <c r="J22" s="207"/>
      <c r="K22" s="205"/>
      <c r="L22" s="208"/>
      <c r="M22" s="209"/>
      <c r="N22" s="210">
        <f t="shared" si="2"/>
        <v>0</v>
      </c>
      <c r="O22" s="64" t="str">
        <f t="shared" si="1"/>
        <v/>
      </c>
      <c r="P22" s="73" t="str">
        <f t="shared" si="3"/>
        <v>-</v>
      </c>
      <c r="Q22" s="73" t="str">
        <f t="shared" si="4"/>
        <v>-</v>
      </c>
      <c r="R22" s="73" t="str">
        <f t="shared" si="5"/>
        <v>-</v>
      </c>
      <c r="S22" s="73"/>
      <c r="T22" s="5"/>
      <c r="U22" s="73" t="str">
        <f t="shared" si="6"/>
        <v>0</v>
      </c>
    </row>
    <row r="23" spans="1:21" s="4" customFormat="1" ht="15" customHeight="1">
      <c r="A23" s="76" t="s">
        <v>284</v>
      </c>
      <c r="B23" s="240" t="s">
        <v>157</v>
      </c>
      <c r="C23" s="203"/>
      <c r="D23" s="204">
        <v>1</v>
      </c>
      <c r="E23" s="205"/>
      <c r="F23" s="205"/>
      <c r="G23" s="205"/>
      <c r="H23" s="205"/>
      <c r="I23" s="206">
        <f t="shared" si="0"/>
        <v>0</v>
      </c>
      <c r="J23" s="207"/>
      <c r="K23" s="205"/>
      <c r="L23" s="208"/>
      <c r="M23" s="209"/>
      <c r="N23" s="210">
        <f t="shared" si="2"/>
        <v>0</v>
      </c>
      <c r="O23" s="64" t="str">
        <f t="shared" si="1"/>
        <v/>
      </c>
      <c r="P23" s="73" t="str">
        <f t="shared" si="3"/>
        <v>-</v>
      </c>
      <c r="Q23" s="73" t="str">
        <f t="shared" si="4"/>
        <v>-</v>
      </c>
      <c r="R23" s="73" t="str">
        <f t="shared" si="5"/>
        <v>-</v>
      </c>
      <c r="S23" s="73"/>
      <c r="T23" s="5"/>
      <c r="U23" s="73" t="str">
        <f t="shared" si="6"/>
        <v>0</v>
      </c>
    </row>
    <row r="24" spans="1:21" ht="15" customHeight="1">
      <c r="A24" s="76" t="s">
        <v>285</v>
      </c>
      <c r="B24" s="38" t="s">
        <v>159</v>
      </c>
      <c r="C24" s="203"/>
      <c r="D24" s="204">
        <v>1</v>
      </c>
      <c r="E24" s="205"/>
      <c r="F24" s="205"/>
      <c r="G24" s="205"/>
      <c r="H24" s="205"/>
      <c r="I24" s="206">
        <f t="shared" si="0"/>
        <v>0</v>
      </c>
      <c r="J24" s="207"/>
      <c r="K24" s="205"/>
      <c r="L24" s="208"/>
      <c r="M24" s="209"/>
      <c r="N24" s="210">
        <f t="shared" si="2"/>
        <v>0</v>
      </c>
      <c r="O24" s="64" t="str">
        <f t="shared" si="1"/>
        <v/>
      </c>
      <c r="P24" s="73" t="str">
        <f t="shared" si="3"/>
        <v>-</v>
      </c>
      <c r="Q24" s="73" t="str">
        <f t="shared" si="4"/>
        <v>-</v>
      </c>
      <c r="R24" s="73" t="str">
        <f t="shared" si="5"/>
        <v>-</v>
      </c>
      <c r="S24" s="73"/>
      <c r="T24" s="5"/>
      <c r="U24" s="73" t="str">
        <f t="shared" si="6"/>
        <v>0</v>
      </c>
    </row>
    <row r="25" spans="1:21" s="2" customFormat="1" ht="15" customHeight="1">
      <c r="A25" s="41" t="s">
        <v>75</v>
      </c>
      <c r="B25" s="152" t="s">
        <v>286</v>
      </c>
      <c r="C25" s="42"/>
      <c r="D25" s="303"/>
      <c r="E25" s="304"/>
      <c r="F25" s="304"/>
      <c r="G25" s="304"/>
      <c r="H25" s="304"/>
      <c r="I25" s="304"/>
      <c r="J25" s="304"/>
      <c r="K25" s="304"/>
      <c r="L25" s="304"/>
      <c r="M25" s="305"/>
      <c r="N25" s="37">
        <f>SUM(N10:N24)</f>
        <v>0</v>
      </c>
      <c r="O25" s="64"/>
      <c r="P25" s="74">
        <f>SUM(P10:P24)</f>
        <v>0</v>
      </c>
      <c r="Q25" s="74">
        <f>SUM(Q10:Q24)</f>
        <v>0</v>
      </c>
      <c r="R25" s="74">
        <f>SUM(R10:R24)</f>
        <v>0</v>
      </c>
      <c r="S25" s="74"/>
      <c r="T25"/>
      <c r="U25" s="74">
        <f>SUM(U10:U24)</f>
        <v>0</v>
      </c>
    </row>
    <row r="26" spans="1:21" s="4" customFormat="1" ht="15" customHeight="1">
      <c r="A26" s="244"/>
      <c r="B26" s="12"/>
      <c r="C26" s="12"/>
      <c r="D26" s="10"/>
      <c r="E26" s="13"/>
      <c r="F26" s="13"/>
      <c r="G26" s="13"/>
      <c r="H26" s="13"/>
      <c r="I26" s="13"/>
      <c r="J26" s="13"/>
      <c r="K26" s="13"/>
      <c r="L26" s="13"/>
      <c r="M26" s="13"/>
      <c r="N26" s="17"/>
      <c r="O26" s="64"/>
      <c r="T26"/>
      <c r="U26" s="113"/>
    </row>
    <row r="27" spans="1:21" s="6" customFormat="1" ht="15" customHeight="1">
      <c r="A27" s="41" t="s">
        <v>77</v>
      </c>
      <c r="B27" s="242" t="s">
        <v>287</v>
      </c>
      <c r="C27" s="242"/>
      <c r="D27" s="44"/>
      <c r="E27" s="44"/>
      <c r="F27" s="44"/>
      <c r="G27" s="44"/>
      <c r="H27" s="44"/>
      <c r="I27" s="44"/>
      <c r="J27" s="44"/>
      <c r="K27" s="44"/>
      <c r="L27" s="44"/>
      <c r="M27" s="44"/>
      <c r="N27" s="45"/>
      <c r="O27" s="64"/>
      <c r="T27"/>
      <c r="U27" s="110"/>
    </row>
    <row r="28" spans="1:21" ht="15" customHeight="1">
      <c r="A28" s="299" t="s">
        <v>129</v>
      </c>
      <c r="B28" s="299" t="s">
        <v>56</v>
      </c>
      <c r="C28" s="299" t="s">
        <v>130</v>
      </c>
      <c r="D28" s="144" t="s">
        <v>131</v>
      </c>
      <c r="E28" s="332" t="s">
        <v>132</v>
      </c>
      <c r="F28" s="333"/>
      <c r="G28" s="333"/>
      <c r="H28" s="334"/>
      <c r="I28" s="346" t="s">
        <v>133</v>
      </c>
      <c r="J28" s="347"/>
      <c r="K28" s="145" t="s">
        <v>134</v>
      </c>
      <c r="L28" s="136" t="s">
        <v>135</v>
      </c>
      <c r="M28" s="136" t="s">
        <v>136</v>
      </c>
      <c r="N28" s="341" t="s">
        <v>58</v>
      </c>
      <c r="O28" s="140"/>
      <c r="P28" s="338" t="s">
        <v>137</v>
      </c>
      <c r="Q28" s="339"/>
      <c r="R28" s="339"/>
      <c r="S28" s="340"/>
      <c r="T28" s="141"/>
      <c r="U28" s="138" t="s">
        <v>138</v>
      </c>
    </row>
    <row r="29" spans="1:21" ht="15" customHeight="1">
      <c r="A29" s="300"/>
      <c r="B29" s="300"/>
      <c r="C29" s="300"/>
      <c r="D29" s="144" t="s">
        <v>139</v>
      </c>
      <c r="E29" s="143" t="s">
        <v>140</v>
      </c>
      <c r="F29" s="143" t="s">
        <v>141</v>
      </c>
      <c r="G29" s="143" t="s">
        <v>142</v>
      </c>
      <c r="H29" s="143" t="s">
        <v>143</v>
      </c>
      <c r="I29" s="338" t="s">
        <v>144</v>
      </c>
      <c r="J29" s="340"/>
      <c r="K29" s="143" t="s">
        <v>145</v>
      </c>
      <c r="L29" s="137"/>
      <c r="M29" s="142" t="s">
        <v>146</v>
      </c>
      <c r="N29" s="342"/>
      <c r="O29" s="140"/>
      <c r="P29" s="143" t="s">
        <v>147</v>
      </c>
      <c r="Q29" s="143" t="s">
        <v>61</v>
      </c>
      <c r="R29" s="143" t="s">
        <v>148</v>
      </c>
      <c r="S29" s="143" t="s">
        <v>63</v>
      </c>
      <c r="T29" s="141"/>
      <c r="U29" s="139"/>
    </row>
    <row r="30" spans="1:21" ht="15" customHeight="1">
      <c r="A30" s="76" t="s">
        <v>288</v>
      </c>
      <c r="B30" s="166" t="s">
        <v>289</v>
      </c>
      <c r="C30" s="203"/>
      <c r="D30" s="214">
        <v>1</v>
      </c>
      <c r="E30" s="215"/>
      <c r="F30" s="215"/>
      <c r="G30" s="215"/>
      <c r="H30" s="215"/>
      <c r="I30" s="216">
        <f>SUM(E30:H30)</f>
        <v>0</v>
      </c>
      <c r="J30" s="207"/>
      <c r="K30" s="205"/>
      <c r="L30" s="208"/>
      <c r="M30" s="209"/>
      <c r="N30" s="210">
        <f>D30*I30*K30</f>
        <v>0</v>
      </c>
      <c r="O30" s="64" t="str">
        <f t="shared" ref="O30:O38" si="7">IF(I30&lt;&gt;0,IF(J30="","Définir l'unité!",""),"")</f>
        <v/>
      </c>
      <c r="P30" s="73" t="str">
        <f>IF(M30="Média numérique",N30,"-")</f>
        <v>-</v>
      </c>
      <c r="Q30" s="73" t="str">
        <f>IF(M30="Jeu",N30,"-")</f>
        <v>-</v>
      </c>
      <c r="R30" s="73" t="str">
        <f>IF(M30="Vidéo linéaire",N30,"-")</f>
        <v>-</v>
      </c>
      <c r="S30" s="73"/>
      <c r="T30" s="5"/>
      <c r="U30" s="73" t="str">
        <f>IF(L30="Oui",N30,"0")</f>
        <v>0</v>
      </c>
    </row>
    <row r="31" spans="1:21" ht="15" customHeight="1">
      <c r="A31" s="76"/>
      <c r="B31" s="38"/>
      <c r="C31" s="203"/>
      <c r="D31" s="214">
        <v>1</v>
      </c>
      <c r="E31" s="215"/>
      <c r="F31" s="215"/>
      <c r="G31" s="215"/>
      <c r="H31" s="215"/>
      <c r="I31" s="216">
        <f t="shared" ref="I31:I38" si="8">SUM(E31:H31)</f>
        <v>0</v>
      </c>
      <c r="J31" s="207"/>
      <c r="K31" s="205"/>
      <c r="L31" s="208"/>
      <c r="M31" s="209"/>
      <c r="N31" s="210">
        <f t="shared" ref="N31:N38" si="9">D31*I31*K31</f>
        <v>0</v>
      </c>
      <c r="O31" s="64" t="str">
        <f t="shared" si="7"/>
        <v/>
      </c>
      <c r="P31" s="73" t="str">
        <f t="shared" ref="P31:P38" si="10">IF(M31="Média numérique",N31,"-")</f>
        <v>-</v>
      </c>
      <c r="Q31" s="73" t="str">
        <f t="shared" ref="Q31:Q38" si="11">IF(M31="Jeu",N31,"-")</f>
        <v>-</v>
      </c>
      <c r="R31" s="73" t="str">
        <f t="shared" ref="R31:R38" si="12">IF(M31="Vidéo linéaire",N31,"-")</f>
        <v>-</v>
      </c>
      <c r="S31" s="73"/>
      <c r="T31" s="5"/>
      <c r="U31" s="73" t="str">
        <f t="shared" ref="U31:U38" si="13">IF(L31="Oui",N31,"0")</f>
        <v>0</v>
      </c>
    </row>
    <row r="32" spans="1:21" ht="15" customHeight="1">
      <c r="A32" s="76" t="s">
        <v>290</v>
      </c>
      <c r="B32" s="38" t="s">
        <v>291</v>
      </c>
      <c r="C32" s="203"/>
      <c r="D32" s="214">
        <v>1</v>
      </c>
      <c r="E32" s="215"/>
      <c r="F32" s="215"/>
      <c r="G32" s="215"/>
      <c r="H32" s="215"/>
      <c r="I32" s="216">
        <f t="shared" si="8"/>
        <v>0</v>
      </c>
      <c r="J32" s="207"/>
      <c r="K32" s="205"/>
      <c r="L32" s="208"/>
      <c r="M32" s="209"/>
      <c r="N32" s="210">
        <f t="shared" si="9"/>
        <v>0</v>
      </c>
      <c r="O32" s="64" t="str">
        <f t="shared" si="7"/>
        <v/>
      </c>
      <c r="P32" s="73" t="str">
        <f t="shared" si="10"/>
        <v>-</v>
      </c>
      <c r="Q32" s="73" t="str">
        <f t="shared" si="11"/>
        <v>-</v>
      </c>
      <c r="R32" s="73" t="str">
        <f t="shared" si="12"/>
        <v>-</v>
      </c>
      <c r="S32" s="73"/>
      <c r="T32" s="5"/>
      <c r="U32" s="73" t="str">
        <f t="shared" si="13"/>
        <v>0</v>
      </c>
    </row>
    <row r="33" spans="1:21" ht="15" customHeight="1">
      <c r="A33" s="76"/>
      <c r="B33" s="38"/>
      <c r="C33" s="203"/>
      <c r="D33" s="214">
        <v>1</v>
      </c>
      <c r="E33" s="215"/>
      <c r="F33" s="215"/>
      <c r="G33" s="215"/>
      <c r="H33" s="215"/>
      <c r="I33" s="216">
        <f t="shared" si="8"/>
        <v>0</v>
      </c>
      <c r="J33" s="207"/>
      <c r="K33" s="205"/>
      <c r="L33" s="208"/>
      <c r="M33" s="209"/>
      <c r="N33" s="210">
        <f t="shared" si="9"/>
        <v>0</v>
      </c>
      <c r="O33" s="64" t="str">
        <f t="shared" si="7"/>
        <v/>
      </c>
      <c r="P33" s="73" t="str">
        <f t="shared" si="10"/>
        <v>-</v>
      </c>
      <c r="Q33" s="73" t="str">
        <f t="shared" si="11"/>
        <v>-</v>
      </c>
      <c r="R33" s="73" t="str">
        <f t="shared" si="12"/>
        <v>-</v>
      </c>
      <c r="S33" s="73"/>
      <c r="T33" s="5"/>
      <c r="U33" s="73" t="str">
        <f t="shared" si="13"/>
        <v>0</v>
      </c>
    </row>
    <row r="34" spans="1:21" s="5" customFormat="1" ht="15" customHeight="1">
      <c r="A34" s="76" t="s">
        <v>292</v>
      </c>
      <c r="B34" s="38" t="s">
        <v>293</v>
      </c>
      <c r="C34" s="203"/>
      <c r="D34" s="214">
        <v>1</v>
      </c>
      <c r="E34" s="215"/>
      <c r="F34" s="215"/>
      <c r="G34" s="215"/>
      <c r="H34" s="215"/>
      <c r="I34" s="216">
        <f t="shared" si="8"/>
        <v>0</v>
      </c>
      <c r="J34" s="207"/>
      <c r="K34" s="205"/>
      <c r="L34" s="208"/>
      <c r="M34" s="209"/>
      <c r="N34" s="210">
        <f t="shared" si="9"/>
        <v>0</v>
      </c>
      <c r="O34" s="64" t="str">
        <f t="shared" si="7"/>
        <v/>
      </c>
      <c r="P34" s="73" t="str">
        <f t="shared" si="10"/>
        <v>-</v>
      </c>
      <c r="Q34" s="73" t="str">
        <f t="shared" si="11"/>
        <v>-</v>
      </c>
      <c r="R34" s="73" t="str">
        <f t="shared" si="12"/>
        <v>-</v>
      </c>
      <c r="S34" s="73"/>
      <c r="U34" s="73" t="str">
        <f t="shared" si="13"/>
        <v>0</v>
      </c>
    </row>
    <row r="35" spans="1:21" ht="15" customHeight="1">
      <c r="A35" s="76"/>
      <c r="B35" s="38"/>
      <c r="C35" s="203"/>
      <c r="D35" s="214">
        <v>1</v>
      </c>
      <c r="E35" s="215"/>
      <c r="F35" s="215"/>
      <c r="G35" s="215"/>
      <c r="H35" s="215"/>
      <c r="I35" s="216">
        <f t="shared" si="8"/>
        <v>0</v>
      </c>
      <c r="J35" s="207"/>
      <c r="K35" s="205"/>
      <c r="L35" s="208"/>
      <c r="M35" s="209"/>
      <c r="N35" s="210">
        <f t="shared" si="9"/>
        <v>0</v>
      </c>
      <c r="O35" s="64" t="str">
        <f t="shared" si="7"/>
        <v/>
      </c>
      <c r="P35" s="73" t="str">
        <f t="shared" si="10"/>
        <v>-</v>
      </c>
      <c r="Q35" s="73" t="str">
        <f t="shared" si="11"/>
        <v>-</v>
      </c>
      <c r="R35" s="73" t="str">
        <f t="shared" si="12"/>
        <v>-</v>
      </c>
      <c r="S35" s="73"/>
      <c r="T35" s="5"/>
      <c r="U35" s="73" t="str">
        <f t="shared" si="13"/>
        <v>0</v>
      </c>
    </row>
    <row r="36" spans="1:21" ht="15" customHeight="1">
      <c r="A36" s="77" t="s">
        <v>294</v>
      </c>
      <c r="B36" s="130" t="s">
        <v>295</v>
      </c>
      <c r="C36" s="203"/>
      <c r="D36" s="214">
        <v>1</v>
      </c>
      <c r="E36" s="215"/>
      <c r="F36" s="215"/>
      <c r="G36" s="215"/>
      <c r="H36" s="215"/>
      <c r="I36" s="216">
        <f t="shared" si="8"/>
        <v>0</v>
      </c>
      <c r="J36" s="207"/>
      <c r="K36" s="205"/>
      <c r="L36" s="208"/>
      <c r="M36" s="209"/>
      <c r="N36" s="210">
        <f t="shared" si="9"/>
        <v>0</v>
      </c>
      <c r="O36" s="64" t="str">
        <f t="shared" si="7"/>
        <v/>
      </c>
      <c r="P36" s="73" t="str">
        <f t="shared" si="10"/>
        <v>-</v>
      </c>
      <c r="Q36" s="73" t="str">
        <f t="shared" si="11"/>
        <v>-</v>
      </c>
      <c r="R36" s="73" t="str">
        <f t="shared" si="12"/>
        <v>-</v>
      </c>
      <c r="S36" s="73"/>
      <c r="T36" s="5"/>
      <c r="U36" s="73" t="str">
        <f t="shared" si="13"/>
        <v>0</v>
      </c>
    </row>
    <row r="37" spans="1:21" s="4" customFormat="1" ht="15" customHeight="1">
      <c r="A37" s="76" t="s">
        <v>296</v>
      </c>
      <c r="B37" s="240" t="s">
        <v>157</v>
      </c>
      <c r="C37" s="203"/>
      <c r="D37" s="214">
        <v>1</v>
      </c>
      <c r="E37" s="215"/>
      <c r="F37" s="215"/>
      <c r="G37" s="215"/>
      <c r="H37" s="215"/>
      <c r="I37" s="216">
        <f t="shared" si="8"/>
        <v>0</v>
      </c>
      <c r="J37" s="207"/>
      <c r="K37" s="205"/>
      <c r="L37" s="208"/>
      <c r="M37" s="209"/>
      <c r="N37" s="210">
        <f t="shared" si="9"/>
        <v>0</v>
      </c>
      <c r="O37" s="64" t="str">
        <f t="shared" si="7"/>
        <v/>
      </c>
      <c r="P37" s="73" t="str">
        <f t="shared" si="10"/>
        <v>-</v>
      </c>
      <c r="Q37" s="73" t="str">
        <f t="shared" si="11"/>
        <v>-</v>
      </c>
      <c r="R37" s="73" t="str">
        <f t="shared" si="12"/>
        <v>-</v>
      </c>
      <c r="S37" s="73"/>
      <c r="T37" s="5"/>
      <c r="U37" s="73" t="str">
        <f t="shared" si="13"/>
        <v>0</v>
      </c>
    </row>
    <row r="38" spans="1:21" ht="15" customHeight="1">
      <c r="A38" s="76" t="s">
        <v>297</v>
      </c>
      <c r="B38" s="38" t="s">
        <v>159</v>
      </c>
      <c r="C38" s="203"/>
      <c r="D38" s="214">
        <v>1</v>
      </c>
      <c r="E38" s="215"/>
      <c r="F38" s="215"/>
      <c r="G38" s="215"/>
      <c r="H38" s="215"/>
      <c r="I38" s="216">
        <f t="shared" si="8"/>
        <v>0</v>
      </c>
      <c r="J38" s="207"/>
      <c r="K38" s="205"/>
      <c r="L38" s="208"/>
      <c r="M38" s="209"/>
      <c r="N38" s="210">
        <f t="shared" si="9"/>
        <v>0</v>
      </c>
      <c r="O38" s="64" t="str">
        <f t="shared" si="7"/>
        <v/>
      </c>
      <c r="P38" s="73" t="str">
        <f t="shared" si="10"/>
        <v>-</v>
      </c>
      <c r="Q38" s="73" t="str">
        <f t="shared" si="11"/>
        <v>-</v>
      </c>
      <c r="R38" s="73" t="str">
        <f t="shared" si="12"/>
        <v>-</v>
      </c>
      <c r="S38" s="73"/>
      <c r="T38" s="5"/>
      <c r="U38" s="73" t="str">
        <f t="shared" si="13"/>
        <v>0</v>
      </c>
    </row>
    <row r="39" spans="1:21" s="5" customFormat="1" ht="15" customHeight="1">
      <c r="A39" s="41" t="s">
        <v>77</v>
      </c>
      <c r="B39" s="242" t="s">
        <v>298</v>
      </c>
      <c r="C39" s="42"/>
      <c r="D39" s="343"/>
      <c r="E39" s="344"/>
      <c r="F39" s="344"/>
      <c r="G39" s="344"/>
      <c r="H39" s="344"/>
      <c r="I39" s="344"/>
      <c r="J39" s="344"/>
      <c r="K39" s="344"/>
      <c r="L39" s="344"/>
      <c r="M39" s="345"/>
      <c r="N39" s="149">
        <f>SUM(N30:N38)</f>
        <v>0</v>
      </c>
      <c r="O39" s="140"/>
      <c r="P39" s="150">
        <f>SUM(P30:P38)</f>
        <v>0</v>
      </c>
      <c r="Q39" s="150">
        <f>SUM(Q30:Q38)</f>
        <v>0</v>
      </c>
      <c r="R39" s="150">
        <f>SUM(R30:R38)</f>
        <v>0</v>
      </c>
      <c r="S39" s="150"/>
      <c r="T39" s="141"/>
      <c r="U39" s="150">
        <f>SUM(U30:U38)</f>
        <v>0</v>
      </c>
    </row>
    <row r="40" spans="1:21" s="4" customFormat="1" ht="15" customHeight="1">
      <c r="A40" s="14"/>
      <c r="B40" s="132"/>
      <c r="C40" s="15"/>
      <c r="D40" s="16"/>
      <c r="E40" s="16"/>
      <c r="F40" s="16"/>
      <c r="G40" s="16"/>
      <c r="H40" s="16"/>
      <c r="I40" s="16"/>
      <c r="J40" s="16"/>
      <c r="K40" s="16"/>
      <c r="L40" s="16"/>
      <c r="M40" s="16"/>
      <c r="N40" s="18"/>
      <c r="O40" s="140"/>
      <c r="P40" s="147"/>
      <c r="Q40" s="147"/>
      <c r="R40" s="148"/>
      <c r="S40" s="148"/>
      <c r="T40" s="141"/>
      <c r="U40" s="151"/>
    </row>
    <row r="41" spans="1:21" s="6" customFormat="1" ht="15" customHeight="1">
      <c r="A41" s="41" t="s">
        <v>79</v>
      </c>
      <c r="B41" s="131" t="s">
        <v>299</v>
      </c>
      <c r="C41" s="242"/>
      <c r="D41" s="152"/>
      <c r="E41" s="152"/>
      <c r="F41" s="152"/>
      <c r="G41" s="152"/>
      <c r="H41" s="152"/>
      <c r="I41" s="152"/>
      <c r="J41" s="152"/>
      <c r="K41" s="152"/>
      <c r="L41" s="152"/>
      <c r="M41" s="152"/>
      <c r="N41" s="153"/>
      <c r="O41" s="140"/>
      <c r="P41" s="154"/>
      <c r="Q41" s="154"/>
      <c r="R41" s="154"/>
      <c r="S41" s="154"/>
      <c r="T41" s="141"/>
      <c r="U41" s="155"/>
    </row>
    <row r="42" spans="1:21" ht="15" customHeight="1">
      <c r="A42" s="299" t="s">
        <v>129</v>
      </c>
      <c r="B42" s="299" t="s">
        <v>56</v>
      </c>
      <c r="C42" s="299" t="s">
        <v>130</v>
      </c>
      <c r="D42" s="144" t="s">
        <v>131</v>
      </c>
      <c r="E42" s="332" t="s">
        <v>132</v>
      </c>
      <c r="F42" s="333"/>
      <c r="G42" s="333"/>
      <c r="H42" s="334"/>
      <c r="I42" s="346" t="s">
        <v>133</v>
      </c>
      <c r="J42" s="347"/>
      <c r="K42" s="145" t="s">
        <v>134</v>
      </c>
      <c r="L42" s="136" t="s">
        <v>135</v>
      </c>
      <c r="M42" s="136" t="s">
        <v>136</v>
      </c>
      <c r="N42" s="341" t="s">
        <v>58</v>
      </c>
      <c r="O42" s="140"/>
      <c r="P42" s="338" t="s">
        <v>137</v>
      </c>
      <c r="Q42" s="339"/>
      <c r="R42" s="339"/>
      <c r="S42" s="340"/>
      <c r="T42" s="141"/>
      <c r="U42" s="138" t="s">
        <v>138</v>
      </c>
    </row>
    <row r="43" spans="1:21" ht="15" customHeight="1">
      <c r="A43" s="300"/>
      <c r="B43" s="300"/>
      <c r="C43" s="300"/>
      <c r="D43" s="144" t="s">
        <v>139</v>
      </c>
      <c r="E43" s="143" t="s">
        <v>140</v>
      </c>
      <c r="F43" s="143" t="s">
        <v>141</v>
      </c>
      <c r="G43" s="143" t="s">
        <v>142</v>
      </c>
      <c r="H43" s="143" t="s">
        <v>143</v>
      </c>
      <c r="I43" s="338" t="s">
        <v>144</v>
      </c>
      <c r="J43" s="340"/>
      <c r="K43" s="143" t="s">
        <v>145</v>
      </c>
      <c r="L43" s="137"/>
      <c r="M43" s="142" t="s">
        <v>146</v>
      </c>
      <c r="N43" s="342"/>
      <c r="O43" s="140"/>
      <c r="P43" s="143" t="s">
        <v>147</v>
      </c>
      <c r="Q43" s="143" t="s">
        <v>61</v>
      </c>
      <c r="R43" s="143" t="s">
        <v>148</v>
      </c>
      <c r="S43" s="143" t="s">
        <v>63</v>
      </c>
      <c r="T43" s="141"/>
      <c r="U43" s="139"/>
    </row>
    <row r="44" spans="1:21" ht="15" customHeight="1">
      <c r="A44" s="76" t="s">
        <v>300</v>
      </c>
      <c r="B44" s="240" t="s">
        <v>301</v>
      </c>
      <c r="C44" s="203"/>
      <c r="D44" s="214">
        <v>1</v>
      </c>
      <c r="E44" s="215"/>
      <c r="F44" s="215"/>
      <c r="G44" s="215"/>
      <c r="H44" s="215"/>
      <c r="I44" s="216">
        <f t="shared" ref="I44:I57" si="14">SUM(E44:H44)</f>
        <v>0</v>
      </c>
      <c r="J44" s="207"/>
      <c r="K44" s="205"/>
      <c r="L44" s="208"/>
      <c r="M44" s="209"/>
      <c r="N44" s="210">
        <f>D44*I44*K44</f>
        <v>0</v>
      </c>
      <c r="O44" s="64" t="str">
        <f t="shared" ref="O44:O57" si="15">IF(I44&lt;&gt;0,IF(J44="","Définir l'unité!",""),"")</f>
        <v/>
      </c>
      <c r="P44" s="73" t="str">
        <f>IF(M44="Média numérique",N44,"-")</f>
        <v>-</v>
      </c>
      <c r="Q44" s="73" t="str">
        <f>IF(M44="Jeu",N44,"-")</f>
        <v>-</v>
      </c>
      <c r="R44" s="73" t="str">
        <f>IF(M44="Vidéo linéaire",N44,"-")</f>
        <v>-</v>
      </c>
      <c r="S44" s="73"/>
      <c r="T44" s="5"/>
      <c r="U44" s="73" t="str">
        <f>IF(L44="Oui",N44,"0")</f>
        <v>0</v>
      </c>
    </row>
    <row r="45" spans="1:21" ht="15" customHeight="1">
      <c r="A45" s="76" t="s">
        <v>302</v>
      </c>
      <c r="B45" s="130" t="s">
        <v>303</v>
      </c>
      <c r="C45" s="203"/>
      <c r="D45" s="204">
        <v>1</v>
      </c>
      <c r="E45" s="205"/>
      <c r="F45" s="205"/>
      <c r="G45" s="205"/>
      <c r="H45" s="205"/>
      <c r="I45" s="206">
        <f t="shared" si="14"/>
        <v>0</v>
      </c>
      <c r="J45" s="207"/>
      <c r="K45" s="205"/>
      <c r="L45" s="208"/>
      <c r="M45" s="209"/>
      <c r="N45" s="210">
        <f t="shared" ref="N45:N57" si="16">D45*I45*K45</f>
        <v>0</v>
      </c>
      <c r="O45" s="64" t="str">
        <f t="shared" si="15"/>
        <v/>
      </c>
      <c r="P45" s="73" t="str">
        <f t="shared" ref="P45:P57" si="17">IF(M45="Média numérique",N45,"-")</f>
        <v>-</v>
      </c>
      <c r="Q45" s="73" t="str">
        <f t="shared" ref="Q45:Q57" si="18">IF(M45="Jeu",N45,"-")</f>
        <v>-</v>
      </c>
      <c r="R45" s="73" t="str">
        <f t="shared" ref="R45:R57" si="19">IF(M45="Vidéo linéaire",N45,"-")</f>
        <v>-</v>
      </c>
      <c r="S45" s="73"/>
      <c r="T45" s="5"/>
      <c r="U45" s="73" t="str">
        <f t="shared" ref="U45:U57" si="20">IF(L45="Oui",N45,"0")</f>
        <v>0</v>
      </c>
    </row>
    <row r="46" spans="1:21" ht="15" customHeight="1">
      <c r="A46" s="76" t="s">
        <v>304</v>
      </c>
      <c r="B46" s="240" t="s">
        <v>305</v>
      </c>
      <c r="C46" s="203"/>
      <c r="D46" s="204">
        <v>1</v>
      </c>
      <c r="E46" s="205"/>
      <c r="F46" s="205"/>
      <c r="G46" s="205"/>
      <c r="H46" s="205"/>
      <c r="I46" s="206">
        <f t="shared" si="14"/>
        <v>0</v>
      </c>
      <c r="J46" s="207"/>
      <c r="K46" s="205"/>
      <c r="L46" s="208"/>
      <c r="M46" s="209"/>
      <c r="N46" s="210">
        <f t="shared" si="16"/>
        <v>0</v>
      </c>
      <c r="O46" s="64" t="str">
        <f t="shared" si="15"/>
        <v/>
      </c>
      <c r="P46" s="73" t="str">
        <f t="shared" si="17"/>
        <v>-</v>
      </c>
      <c r="Q46" s="73" t="str">
        <f t="shared" si="18"/>
        <v>-</v>
      </c>
      <c r="R46" s="73" t="str">
        <f t="shared" si="19"/>
        <v>-</v>
      </c>
      <c r="S46" s="73"/>
      <c r="T46" s="5"/>
      <c r="U46" s="73" t="str">
        <f t="shared" si="20"/>
        <v>0</v>
      </c>
    </row>
    <row r="47" spans="1:21" ht="15" customHeight="1">
      <c r="A47" s="76"/>
      <c r="B47" s="240" t="s">
        <v>22</v>
      </c>
      <c r="C47" s="203"/>
      <c r="D47" s="204">
        <v>1</v>
      </c>
      <c r="E47" s="205"/>
      <c r="F47" s="205"/>
      <c r="G47" s="205"/>
      <c r="H47" s="205"/>
      <c r="I47" s="206">
        <f t="shared" si="14"/>
        <v>0</v>
      </c>
      <c r="J47" s="207"/>
      <c r="K47" s="205"/>
      <c r="L47" s="208"/>
      <c r="M47" s="209"/>
      <c r="N47" s="210">
        <f t="shared" si="16"/>
        <v>0</v>
      </c>
      <c r="O47" s="64" t="str">
        <f t="shared" si="15"/>
        <v/>
      </c>
      <c r="P47" s="73" t="str">
        <f t="shared" si="17"/>
        <v>-</v>
      </c>
      <c r="Q47" s="73" t="str">
        <f t="shared" si="18"/>
        <v>-</v>
      </c>
      <c r="R47" s="73" t="str">
        <f t="shared" si="19"/>
        <v>-</v>
      </c>
      <c r="S47" s="73"/>
      <c r="T47" s="5"/>
      <c r="U47" s="73" t="str">
        <f t="shared" si="20"/>
        <v>0</v>
      </c>
    </row>
    <row r="48" spans="1:21" ht="15" customHeight="1">
      <c r="A48" s="76"/>
      <c r="B48" s="240"/>
      <c r="C48" s="203"/>
      <c r="D48" s="204">
        <v>1</v>
      </c>
      <c r="E48" s="205"/>
      <c r="F48" s="205"/>
      <c r="G48" s="205"/>
      <c r="H48" s="205"/>
      <c r="I48" s="206">
        <f t="shared" si="14"/>
        <v>0</v>
      </c>
      <c r="J48" s="207"/>
      <c r="K48" s="205"/>
      <c r="L48" s="208"/>
      <c r="M48" s="209"/>
      <c r="N48" s="210">
        <f t="shared" si="16"/>
        <v>0</v>
      </c>
      <c r="O48" s="64" t="str">
        <f t="shared" si="15"/>
        <v/>
      </c>
      <c r="P48" s="73" t="str">
        <f t="shared" si="17"/>
        <v>-</v>
      </c>
      <c r="Q48" s="73" t="str">
        <f t="shared" si="18"/>
        <v>-</v>
      </c>
      <c r="R48" s="73" t="str">
        <f t="shared" si="19"/>
        <v>-</v>
      </c>
      <c r="S48" s="73"/>
      <c r="T48" s="5"/>
      <c r="U48" s="73" t="str">
        <f t="shared" si="20"/>
        <v>0</v>
      </c>
    </row>
    <row r="49" spans="1:21" ht="15" customHeight="1">
      <c r="A49" s="76" t="s">
        <v>306</v>
      </c>
      <c r="B49" s="240" t="s">
        <v>307</v>
      </c>
      <c r="C49" s="203"/>
      <c r="D49" s="204">
        <v>1</v>
      </c>
      <c r="E49" s="205"/>
      <c r="F49" s="205"/>
      <c r="G49" s="205"/>
      <c r="H49" s="205"/>
      <c r="I49" s="206">
        <f t="shared" si="14"/>
        <v>0</v>
      </c>
      <c r="J49" s="207"/>
      <c r="K49" s="205"/>
      <c r="L49" s="208"/>
      <c r="M49" s="209"/>
      <c r="N49" s="210">
        <f t="shared" si="16"/>
        <v>0</v>
      </c>
      <c r="O49" s="64" t="str">
        <f t="shared" si="15"/>
        <v/>
      </c>
      <c r="P49" s="73" t="str">
        <f t="shared" si="17"/>
        <v>-</v>
      </c>
      <c r="Q49" s="73" t="str">
        <f t="shared" si="18"/>
        <v>-</v>
      </c>
      <c r="R49" s="73" t="str">
        <f t="shared" si="19"/>
        <v>-</v>
      </c>
      <c r="S49" s="73"/>
      <c r="T49" s="5"/>
      <c r="U49" s="73" t="str">
        <f t="shared" si="20"/>
        <v>0</v>
      </c>
    </row>
    <row r="50" spans="1:21" ht="15" customHeight="1">
      <c r="A50" s="76"/>
      <c r="B50" s="240"/>
      <c r="C50" s="203"/>
      <c r="D50" s="204">
        <v>1</v>
      </c>
      <c r="E50" s="205"/>
      <c r="F50" s="205"/>
      <c r="G50" s="205"/>
      <c r="H50" s="205"/>
      <c r="I50" s="206">
        <f t="shared" si="14"/>
        <v>0</v>
      </c>
      <c r="J50" s="207"/>
      <c r="K50" s="205"/>
      <c r="L50" s="208"/>
      <c r="M50" s="209"/>
      <c r="N50" s="210">
        <f t="shared" si="16"/>
        <v>0</v>
      </c>
      <c r="O50" s="64" t="str">
        <f t="shared" si="15"/>
        <v/>
      </c>
      <c r="P50" s="73" t="str">
        <f t="shared" si="17"/>
        <v>-</v>
      </c>
      <c r="Q50" s="73" t="str">
        <f t="shared" si="18"/>
        <v>-</v>
      </c>
      <c r="R50" s="73" t="str">
        <f t="shared" si="19"/>
        <v>-</v>
      </c>
      <c r="S50" s="73"/>
      <c r="T50" s="5"/>
      <c r="U50" s="73" t="str">
        <f t="shared" si="20"/>
        <v>0</v>
      </c>
    </row>
    <row r="51" spans="1:21" ht="15" customHeight="1">
      <c r="A51" s="76"/>
      <c r="B51" s="240"/>
      <c r="C51" s="203"/>
      <c r="D51" s="204">
        <v>1</v>
      </c>
      <c r="E51" s="205"/>
      <c r="F51" s="205"/>
      <c r="G51" s="205"/>
      <c r="H51" s="205"/>
      <c r="I51" s="206">
        <f t="shared" si="14"/>
        <v>0</v>
      </c>
      <c r="J51" s="207"/>
      <c r="K51" s="205"/>
      <c r="L51" s="208"/>
      <c r="M51" s="209"/>
      <c r="N51" s="210">
        <f t="shared" si="16"/>
        <v>0</v>
      </c>
      <c r="O51" s="64" t="str">
        <f t="shared" si="15"/>
        <v/>
      </c>
      <c r="P51" s="73" t="str">
        <f t="shared" si="17"/>
        <v>-</v>
      </c>
      <c r="Q51" s="73" t="str">
        <f t="shared" si="18"/>
        <v>-</v>
      </c>
      <c r="R51" s="73" t="str">
        <f t="shared" si="19"/>
        <v>-</v>
      </c>
      <c r="S51" s="73"/>
      <c r="T51" s="5"/>
      <c r="U51" s="73" t="str">
        <f t="shared" si="20"/>
        <v>0</v>
      </c>
    </row>
    <row r="52" spans="1:21" s="5" customFormat="1" ht="15" customHeight="1">
      <c r="A52" s="77" t="s">
        <v>308</v>
      </c>
      <c r="B52" s="240" t="s">
        <v>309</v>
      </c>
      <c r="C52" s="203"/>
      <c r="D52" s="204">
        <v>1</v>
      </c>
      <c r="E52" s="205"/>
      <c r="F52" s="205"/>
      <c r="G52" s="205"/>
      <c r="H52" s="205"/>
      <c r="I52" s="206">
        <f t="shared" si="14"/>
        <v>0</v>
      </c>
      <c r="J52" s="207"/>
      <c r="K52" s="205"/>
      <c r="L52" s="208"/>
      <c r="M52" s="209"/>
      <c r="N52" s="210">
        <f t="shared" si="16"/>
        <v>0</v>
      </c>
      <c r="O52" s="64" t="str">
        <f t="shared" si="15"/>
        <v/>
      </c>
      <c r="P52" s="73" t="str">
        <f t="shared" si="17"/>
        <v>-</v>
      </c>
      <c r="Q52" s="73" t="str">
        <f t="shared" si="18"/>
        <v>-</v>
      </c>
      <c r="R52" s="73" t="str">
        <f t="shared" si="19"/>
        <v>-</v>
      </c>
      <c r="S52" s="73"/>
      <c r="U52" s="73" t="str">
        <f t="shared" si="20"/>
        <v>0</v>
      </c>
    </row>
    <row r="53" spans="1:21" s="5" customFormat="1" ht="15" customHeight="1">
      <c r="A53" s="77"/>
      <c r="B53" s="240"/>
      <c r="C53" s="203"/>
      <c r="D53" s="204">
        <v>1</v>
      </c>
      <c r="E53" s="205"/>
      <c r="F53" s="205"/>
      <c r="G53" s="205"/>
      <c r="H53" s="205"/>
      <c r="I53" s="206">
        <f t="shared" si="14"/>
        <v>0</v>
      </c>
      <c r="J53" s="207"/>
      <c r="K53" s="205"/>
      <c r="L53" s="208"/>
      <c r="M53" s="209"/>
      <c r="N53" s="210">
        <f t="shared" si="16"/>
        <v>0</v>
      </c>
      <c r="O53" s="64" t="str">
        <f t="shared" si="15"/>
        <v/>
      </c>
      <c r="P53" s="73" t="str">
        <f t="shared" si="17"/>
        <v>-</v>
      </c>
      <c r="Q53" s="73" t="str">
        <f t="shared" si="18"/>
        <v>-</v>
      </c>
      <c r="R53" s="73" t="str">
        <f t="shared" si="19"/>
        <v>-</v>
      </c>
      <c r="S53" s="73"/>
      <c r="U53" s="73" t="str">
        <f t="shared" si="20"/>
        <v>0</v>
      </c>
    </row>
    <row r="54" spans="1:21" s="5" customFormat="1" ht="15" customHeight="1">
      <c r="A54" s="77"/>
      <c r="B54" s="240"/>
      <c r="C54" s="203"/>
      <c r="D54" s="204">
        <v>1</v>
      </c>
      <c r="E54" s="205"/>
      <c r="F54" s="205"/>
      <c r="G54" s="205"/>
      <c r="H54" s="205"/>
      <c r="I54" s="206">
        <f t="shared" si="14"/>
        <v>0</v>
      </c>
      <c r="J54" s="207"/>
      <c r="K54" s="205"/>
      <c r="L54" s="208"/>
      <c r="M54" s="209"/>
      <c r="N54" s="210">
        <f t="shared" si="16"/>
        <v>0</v>
      </c>
      <c r="O54" s="64" t="str">
        <f t="shared" si="15"/>
        <v/>
      </c>
      <c r="P54" s="73" t="str">
        <f t="shared" si="17"/>
        <v>-</v>
      </c>
      <c r="Q54" s="73" t="str">
        <f t="shared" si="18"/>
        <v>-</v>
      </c>
      <c r="R54" s="73" t="str">
        <f t="shared" si="19"/>
        <v>-</v>
      </c>
      <c r="S54" s="73"/>
      <c r="U54" s="73" t="str">
        <f t="shared" si="20"/>
        <v>0</v>
      </c>
    </row>
    <row r="55" spans="1:21" ht="15" customHeight="1">
      <c r="A55" s="77" t="s">
        <v>310</v>
      </c>
      <c r="B55" s="130" t="s">
        <v>295</v>
      </c>
      <c r="C55" s="203"/>
      <c r="D55" s="204">
        <v>1</v>
      </c>
      <c r="E55" s="205"/>
      <c r="F55" s="205"/>
      <c r="G55" s="205"/>
      <c r="H55" s="205"/>
      <c r="I55" s="206">
        <f t="shared" si="14"/>
        <v>0</v>
      </c>
      <c r="J55" s="207"/>
      <c r="K55" s="205"/>
      <c r="L55" s="208"/>
      <c r="M55" s="209"/>
      <c r="N55" s="210">
        <f t="shared" si="16"/>
        <v>0</v>
      </c>
      <c r="O55" s="64" t="str">
        <f t="shared" si="15"/>
        <v/>
      </c>
      <c r="P55" s="73" t="str">
        <f t="shared" si="17"/>
        <v>-</v>
      </c>
      <c r="Q55" s="73" t="str">
        <f t="shared" si="18"/>
        <v>-</v>
      </c>
      <c r="R55" s="73" t="str">
        <f t="shared" si="19"/>
        <v>-</v>
      </c>
      <c r="S55" s="73"/>
      <c r="T55" s="5"/>
      <c r="U55" s="73" t="str">
        <f t="shared" si="20"/>
        <v>0</v>
      </c>
    </row>
    <row r="56" spans="1:21" ht="15" customHeight="1">
      <c r="A56" s="77" t="s">
        <v>311</v>
      </c>
      <c r="B56" s="130" t="s">
        <v>157</v>
      </c>
      <c r="C56" s="203"/>
      <c r="D56" s="204">
        <v>1</v>
      </c>
      <c r="E56" s="205"/>
      <c r="F56" s="205"/>
      <c r="G56" s="205"/>
      <c r="H56" s="205"/>
      <c r="I56" s="206">
        <f t="shared" si="14"/>
        <v>0</v>
      </c>
      <c r="J56" s="207"/>
      <c r="K56" s="205"/>
      <c r="L56" s="208"/>
      <c r="M56" s="209"/>
      <c r="N56" s="210">
        <f t="shared" si="16"/>
        <v>0</v>
      </c>
      <c r="O56" s="64" t="str">
        <f t="shared" si="15"/>
        <v/>
      </c>
      <c r="P56" s="73" t="str">
        <f t="shared" si="17"/>
        <v>-</v>
      </c>
      <c r="Q56" s="73" t="str">
        <f t="shared" si="18"/>
        <v>-</v>
      </c>
      <c r="R56" s="73" t="str">
        <f t="shared" si="19"/>
        <v>-</v>
      </c>
      <c r="S56" s="73"/>
      <c r="T56" s="5"/>
      <c r="U56" s="73" t="str">
        <f t="shared" si="20"/>
        <v>0</v>
      </c>
    </row>
    <row r="57" spans="1:21" s="4" customFormat="1" ht="15" customHeight="1">
      <c r="A57" s="76" t="s">
        <v>312</v>
      </c>
      <c r="B57" s="38" t="s">
        <v>159</v>
      </c>
      <c r="C57" s="203"/>
      <c r="D57" s="204">
        <v>1</v>
      </c>
      <c r="E57" s="205"/>
      <c r="F57" s="205"/>
      <c r="G57" s="205"/>
      <c r="H57" s="205"/>
      <c r="I57" s="206">
        <f t="shared" si="14"/>
        <v>0</v>
      </c>
      <c r="J57" s="207"/>
      <c r="K57" s="205"/>
      <c r="L57" s="208"/>
      <c r="M57" s="209"/>
      <c r="N57" s="210">
        <f t="shared" si="16"/>
        <v>0</v>
      </c>
      <c r="O57" s="64" t="str">
        <f t="shared" si="15"/>
        <v/>
      </c>
      <c r="P57" s="73" t="str">
        <f t="shared" si="17"/>
        <v>-</v>
      </c>
      <c r="Q57" s="73" t="str">
        <f t="shared" si="18"/>
        <v>-</v>
      </c>
      <c r="R57" s="73" t="str">
        <f t="shared" si="19"/>
        <v>-</v>
      </c>
      <c r="S57" s="73"/>
      <c r="T57" s="5"/>
      <c r="U57" s="73" t="str">
        <f t="shared" si="20"/>
        <v>0</v>
      </c>
    </row>
    <row r="58" spans="1:21" s="2" customFormat="1" ht="15" customHeight="1">
      <c r="A58" s="41" t="s">
        <v>79</v>
      </c>
      <c r="B58" s="243" t="s">
        <v>313</v>
      </c>
      <c r="C58" s="42"/>
      <c r="D58" s="303"/>
      <c r="E58" s="304"/>
      <c r="F58" s="304"/>
      <c r="G58" s="304"/>
      <c r="H58" s="304"/>
      <c r="I58" s="304"/>
      <c r="J58" s="304"/>
      <c r="K58" s="304"/>
      <c r="L58" s="304"/>
      <c r="M58" s="305"/>
      <c r="N58" s="37">
        <f>SUM(N44:N57)</f>
        <v>0</v>
      </c>
      <c r="O58" s="64"/>
      <c r="P58" s="74">
        <f>SUM(P44:P57)</f>
        <v>0</v>
      </c>
      <c r="Q58" s="74">
        <f>SUM(Q44:Q57)</f>
        <v>0</v>
      </c>
      <c r="R58" s="74">
        <f>SUM(R44:R57)</f>
        <v>0</v>
      </c>
      <c r="S58" s="74"/>
      <c r="T58" s="5"/>
      <c r="U58" s="74">
        <f>SUM(U44:U57)</f>
        <v>0</v>
      </c>
    </row>
    <row r="59" spans="1:21" ht="15" customHeight="1">
      <c r="A59" s="4"/>
      <c r="B59" s="148"/>
      <c r="C59" s="4"/>
      <c r="D59" s="3"/>
      <c r="E59" s="3"/>
      <c r="F59" s="3"/>
      <c r="G59" s="3"/>
      <c r="H59" s="3"/>
      <c r="I59" s="3"/>
      <c r="J59" s="3"/>
      <c r="K59" s="3"/>
      <c r="L59" s="3"/>
      <c r="M59" s="3"/>
      <c r="N59" s="11"/>
      <c r="T59" s="4"/>
      <c r="U59" s="110"/>
    </row>
    <row r="60" spans="1:21" s="6" customFormat="1" ht="15" customHeight="1">
      <c r="A60" s="41" t="s">
        <v>81</v>
      </c>
      <c r="B60" s="167" t="s">
        <v>314</v>
      </c>
      <c r="C60" s="242"/>
      <c r="D60" s="44"/>
      <c r="E60" s="44"/>
      <c r="F60" s="44"/>
      <c r="G60" s="44"/>
      <c r="H60" s="44"/>
      <c r="I60" s="44"/>
      <c r="J60" s="44"/>
      <c r="K60" s="44"/>
      <c r="L60" s="44"/>
      <c r="M60" s="44"/>
      <c r="N60" s="45"/>
      <c r="O60" s="64"/>
      <c r="T60" s="2"/>
      <c r="U60" s="110"/>
    </row>
    <row r="61" spans="1:21" ht="15" customHeight="1">
      <c r="A61" s="299" t="s">
        <v>129</v>
      </c>
      <c r="B61" s="301" t="s">
        <v>56</v>
      </c>
      <c r="C61" s="299" t="s">
        <v>130</v>
      </c>
      <c r="D61" s="144" t="s">
        <v>131</v>
      </c>
      <c r="E61" s="332" t="s">
        <v>132</v>
      </c>
      <c r="F61" s="333"/>
      <c r="G61" s="333"/>
      <c r="H61" s="334"/>
      <c r="I61" s="346" t="s">
        <v>133</v>
      </c>
      <c r="J61" s="347"/>
      <c r="K61" s="145" t="s">
        <v>134</v>
      </c>
      <c r="L61" s="136" t="s">
        <v>135</v>
      </c>
      <c r="M61" s="136" t="s">
        <v>136</v>
      </c>
      <c r="N61" s="341" t="s">
        <v>58</v>
      </c>
      <c r="O61" s="140"/>
      <c r="P61" s="338" t="s">
        <v>137</v>
      </c>
      <c r="Q61" s="339"/>
      <c r="R61" s="339"/>
      <c r="S61" s="340"/>
      <c r="T61" s="141"/>
      <c r="U61" s="138" t="s">
        <v>138</v>
      </c>
    </row>
    <row r="62" spans="1:21" ht="15" customHeight="1">
      <c r="A62" s="300"/>
      <c r="B62" s="302"/>
      <c r="C62" s="300"/>
      <c r="D62" s="144" t="s">
        <v>139</v>
      </c>
      <c r="E62" s="143" t="s">
        <v>140</v>
      </c>
      <c r="F62" s="143" t="s">
        <v>141</v>
      </c>
      <c r="G62" s="143" t="s">
        <v>142</v>
      </c>
      <c r="H62" s="143" t="s">
        <v>143</v>
      </c>
      <c r="I62" s="338" t="s">
        <v>144</v>
      </c>
      <c r="J62" s="340"/>
      <c r="K62" s="143" t="s">
        <v>145</v>
      </c>
      <c r="L62" s="137"/>
      <c r="M62" s="142" t="s">
        <v>146</v>
      </c>
      <c r="N62" s="342"/>
      <c r="O62" s="140"/>
      <c r="P62" s="143" t="s">
        <v>147</v>
      </c>
      <c r="Q62" s="143" t="s">
        <v>61</v>
      </c>
      <c r="R62" s="143" t="s">
        <v>148</v>
      </c>
      <c r="S62" s="143" t="s">
        <v>63</v>
      </c>
      <c r="T62" s="141"/>
      <c r="U62" s="139"/>
    </row>
    <row r="63" spans="1:21" ht="15" customHeight="1">
      <c r="A63" s="76" t="s">
        <v>315</v>
      </c>
      <c r="B63" s="38" t="s">
        <v>316</v>
      </c>
      <c r="C63" s="203"/>
      <c r="D63" s="214">
        <v>1</v>
      </c>
      <c r="E63" s="215"/>
      <c r="F63" s="215"/>
      <c r="G63" s="215"/>
      <c r="H63" s="215"/>
      <c r="I63" s="216">
        <f>SUM(E63:H63)</f>
        <v>0</v>
      </c>
      <c r="J63" s="207"/>
      <c r="K63" s="205"/>
      <c r="L63" s="208"/>
      <c r="M63" s="209"/>
      <c r="N63" s="210">
        <f>D63*I63*K63</f>
        <v>0</v>
      </c>
      <c r="O63" s="64" t="str">
        <f t="shared" ref="O63:O77" si="21">IF(I63&lt;&gt;0,IF(J63="","Définir l'unité!",""),"")</f>
        <v/>
      </c>
      <c r="P63" s="73" t="str">
        <f>IF(M63="Média numérique",N63,"-")</f>
        <v>-</v>
      </c>
      <c r="Q63" s="73" t="str">
        <f>IF(M63="Jeu",N63,"-")</f>
        <v>-</v>
      </c>
      <c r="R63" s="73" t="str">
        <f>IF(M63="Vidéo linéaire",N63,"-")</f>
        <v>-</v>
      </c>
      <c r="S63" s="73"/>
      <c r="T63" s="5"/>
      <c r="U63" s="73" t="str">
        <f>IF(L63="Oui",N63,"0")</f>
        <v>0</v>
      </c>
    </row>
    <row r="64" spans="1:21" ht="15" customHeight="1">
      <c r="A64" s="76"/>
      <c r="B64" s="38"/>
      <c r="C64" s="203"/>
      <c r="D64" s="214">
        <v>1</v>
      </c>
      <c r="E64" s="215"/>
      <c r="F64" s="215"/>
      <c r="G64" s="215"/>
      <c r="H64" s="215"/>
      <c r="I64" s="216">
        <f>SUM(E64:H64)</f>
        <v>0</v>
      </c>
      <c r="J64" s="207"/>
      <c r="K64" s="205"/>
      <c r="L64" s="208"/>
      <c r="M64" s="209"/>
      <c r="N64" s="210">
        <f>D64*I64*K64</f>
        <v>0</v>
      </c>
      <c r="O64" s="64" t="str">
        <f t="shared" si="21"/>
        <v/>
      </c>
      <c r="P64" s="73" t="str">
        <f>IF(M64="Média numérique",N64,"-")</f>
        <v>-</v>
      </c>
      <c r="Q64" s="73" t="str">
        <f>IF(M64="Jeu",N64,"-")</f>
        <v>-</v>
      </c>
      <c r="R64" s="73" t="str">
        <f>IF(M64="Vidéo linéaire",N64,"-")</f>
        <v>-</v>
      </c>
      <c r="S64" s="73"/>
      <c r="T64" s="5"/>
      <c r="U64" s="73" t="str">
        <f t="shared" ref="U64:U77" si="22">IF(L64="Oui",N64,"0")</f>
        <v>0</v>
      </c>
    </row>
    <row r="65" spans="1:21" ht="15" customHeight="1">
      <c r="A65" s="76" t="s">
        <v>317</v>
      </c>
      <c r="B65" s="130" t="s">
        <v>318</v>
      </c>
      <c r="C65" s="203"/>
      <c r="D65" s="214">
        <v>1</v>
      </c>
      <c r="E65" s="215"/>
      <c r="F65" s="215"/>
      <c r="G65" s="215"/>
      <c r="H65" s="215"/>
      <c r="I65" s="216">
        <f>SUM(E65:H65)</f>
        <v>0</v>
      </c>
      <c r="J65" s="207"/>
      <c r="K65" s="205"/>
      <c r="L65" s="208"/>
      <c r="M65" s="209"/>
      <c r="N65" s="210">
        <f>D65*I65*K65</f>
        <v>0</v>
      </c>
      <c r="O65" s="64" t="str">
        <f t="shared" si="21"/>
        <v/>
      </c>
      <c r="P65" s="73" t="str">
        <f>IF(M65="Média numérique",N65,"-")</f>
        <v>-</v>
      </c>
      <c r="Q65" s="73" t="str">
        <f>IF(M65="Jeu",N65,"-")</f>
        <v>-</v>
      </c>
      <c r="R65" s="73" t="str">
        <f>IF(M65="Vidéo linéaire",N65,"-")</f>
        <v>-</v>
      </c>
      <c r="S65" s="73"/>
      <c r="T65" s="5"/>
      <c r="U65" s="73" t="str">
        <f t="shared" si="22"/>
        <v>0</v>
      </c>
    </row>
    <row r="66" spans="1:21" ht="15" customHeight="1">
      <c r="A66" s="76"/>
      <c r="B66" s="130"/>
      <c r="C66" s="203"/>
      <c r="D66" s="214">
        <v>1</v>
      </c>
      <c r="E66" s="215"/>
      <c r="F66" s="215"/>
      <c r="G66" s="215"/>
      <c r="H66" s="215"/>
      <c r="I66" s="216">
        <f t="shared" ref="I66:I72" si="23">SUM(E66:H66)</f>
        <v>0</v>
      </c>
      <c r="J66" s="207"/>
      <c r="K66" s="205"/>
      <c r="L66" s="208"/>
      <c r="M66" s="209"/>
      <c r="N66" s="210">
        <f t="shared" ref="N66:N72" si="24">D66*I66*K66</f>
        <v>0</v>
      </c>
      <c r="O66" s="64" t="str">
        <f t="shared" si="21"/>
        <v/>
      </c>
      <c r="P66" s="73" t="str">
        <f t="shared" ref="P66:P72" si="25">IF(M66="Média numérique",N66,"-")</f>
        <v>-</v>
      </c>
      <c r="Q66" s="73" t="str">
        <f t="shared" ref="Q66:Q72" si="26">IF(M66="Jeu",N66,"-")</f>
        <v>-</v>
      </c>
      <c r="R66" s="73" t="str">
        <f t="shared" ref="R66:R72" si="27">IF(M66="Vidéo linéaire",N66,"-")</f>
        <v>-</v>
      </c>
      <c r="S66" s="73"/>
      <c r="T66" s="5"/>
      <c r="U66" s="73" t="str">
        <f t="shared" si="22"/>
        <v>0</v>
      </c>
    </row>
    <row r="67" spans="1:21" ht="15" customHeight="1">
      <c r="A67" s="76" t="s">
        <v>319</v>
      </c>
      <c r="B67" s="130" t="s">
        <v>320</v>
      </c>
      <c r="C67" s="203"/>
      <c r="D67" s="214">
        <v>1</v>
      </c>
      <c r="E67" s="215"/>
      <c r="F67" s="215"/>
      <c r="G67" s="215"/>
      <c r="H67" s="215"/>
      <c r="I67" s="216">
        <f>SUM(E67:H67)</f>
        <v>0</v>
      </c>
      <c r="J67" s="207"/>
      <c r="K67" s="205"/>
      <c r="L67" s="208"/>
      <c r="M67" s="209"/>
      <c r="N67" s="210">
        <f>D67*I67*K67</f>
        <v>0</v>
      </c>
      <c r="O67" s="64" t="str">
        <f t="shared" si="21"/>
        <v/>
      </c>
      <c r="P67" s="73" t="str">
        <f>IF(M67="Média numérique",N67,"-")</f>
        <v>-</v>
      </c>
      <c r="Q67" s="73" t="str">
        <f>IF(M67="Jeu",N67,"-")</f>
        <v>-</v>
      </c>
      <c r="R67" s="73" t="str">
        <f>IF(M67="Vidéo linéaire",N67,"-")</f>
        <v>-</v>
      </c>
      <c r="S67" s="73"/>
      <c r="T67" s="5"/>
      <c r="U67" s="73" t="str">
        <f t="shared" si="22"/>
        <v>0</v>
      </c>
    </row>
    <row r="68" spans="1:21" ht="15" customHeight="1">
      <c r="A68" s="76"/>
      <c r="B68" s="130"/>
      <c r="C68" s="203"/>
      <c r="D68" s="214">
        <v>1</v>
      </c>
      <c r="E68" s="215"/>
      <c r="F68" s="215"/>
      <c r="G68" s="215"/>
      <c r="H68" s="215"/>
      <c r="I68" s="216">
        <f t="shared" si="23"/>
        <v>0</v>
      </c>
      <c r="J68" s="207"/>
      <c r="K68" s="205"/>
      <c r="L68" s="208"/>
      <c r="M68" s="209"/>
      <c r="N68" s="210">
        <f t="shared" si="24"/>
        <v>0</v>
      </c>
      <c r="O68" s="64" t="str">
        <f t="shared" si="21"/>
        <v/>
      </c>
      <c r="P68" s="73" t="str">
        <f t="shared" si="25"/>
        <v>-</v>
      </c>
      <c r="Q68" s="73" t="str">
        <f t="shared" si="26"/>
        <v>-</v>
      </c>
      <c r="R68" s="73" t="str">
        <f t="shared" si="27"/>
        <v>-</v>
      </c>
      <c r="S68" s="73"/>
      <c r="T68" s="5"/>
      <c r="U68" s="73" t="str">
        <f t="shared" si="22"/>
        <v>0</v>
      </c>
    </row>
    <row r="69" spans="1:21" ht="15" customHeight="1">
      <c r="A69" s="76" t="s">
        <v>321</v>
      </c>
      <c r="B69" s="185" t="s">
        <v>322</v>
      </c>
      <c r="C69" s="203"/>
      <c r="D69" s="214">
        <v>1</v>
      </c>
      <c r="E69" s="215"/>
      <c r="F69" s="215"/>
      <c r="G69" s="215"/>
      <c r="H69" s="215"/>
      <c r="I69" s="216">
        <f t="shared" si="23"/>
        <v>0</v>
      </c>
      <c r="J69" s="207"/>
      <c r="K69" s="205"/>
      <c r="L69" s="208"/>
      <c r="M69" s="209"/>
      <c r="N69" s="210">
        <f t="shared" si="24"/>
        <v>0</v>
      </c>
      <c r="O69" s="64" t="str">
        <f t="shared" si="21"/>
        <v/>
      </c>
      <c r="P69" s="73" t="str">
        <f t="shared" si="25"/>
        <v>-</v>
      </c>
      <c r="Q69" s="73" t="str">
        <f t="shared" si="26"/>
        <v>-</v>
      </c>
      <c r="R69" s="73" t="str">
        <f t="shared" si="27"/>
        <v>-</v>
      </c>
      <c r="S69" s="73"/>
      <c r="T69" s="5"/>
      <c r="U69" s="73" t="str">
        <f t="shared" si="22"/>
        <v>0</v>
      </c>
    </row>
    <row r="70" spans="1:21" ht="15" customHeight="1">
      <c r="A70" s="76"/>
      <c r="B70" s="130"/>
      <c r="C70" s="203"/>
      <c r="D70" s="214">
        <v>1</v>
      </c>
      <c r="E70" s="215"/>
      <c r="F70" s="215"/>
      <c r="G70" s="215"/>
      <c r="H70" s="215"/>
      <c r="I70" s="216">
        <f t="shared" si="23"/>
        <v>0</v>
      </c>
      <c r="J70" s="207"/>
      <c r="K70" s="205"/>
      <c r="L70" s="208"/>
      <c r="M70" s="209"/>
      <c r="N70" s="210">
        <f t="shared" si="24"/>
        <v>0</v>
      </c>
      <c r="O70" s="64" t="str">
        <f t="shared" si="21"/>
        <v/>
      </c>
      <c r="P70" s="73" t="str">
        <f t="shared" si="25"/>
        <v>-</v>
      </c>
      <c r="Q70" s="73" t="str">
        <f t="shared" si="26"/>
        <v>-</v>
      </c>
      <c r="R70" s="73" t="str">
        <f t="shared" si="27"/>
        <v>-</v>
      </c>
      <c r="S70" s="73"/>
      <c r="T70" s="5"/>
      <c r="U70" s="73" t="str">
        <f t="shared" si="22"/>
        <v>0</v>
      </c>
    </row>
    <row r="71" spans="1:21" ht="15" customHeight="1">
      <c r="A71" s="76" t="s">
        <v>323</v>
      </c>
      <c r="B71" s="130" t="s">
        <v>324</v>
      </c>
      <c r="C71" s="203"/>
      <c r="D71" s="214">
        <v>1</v>
      </c>
      <c r="E71" s="215"/>
      <c r="F71" s="215"/>
      <c r="G71" s="215"/>
      <c r="H71" s="215"/>
      <c r="I71" s="216">
        <f t="shared" si="23"/>
        <v>0</v>
      </c>
      <c r="J71" s="207"/>
      <c r="K71" s="205"/>
      <c r="L71" s="208"/>
      <c r="M71" s="209"/>
      <c r="N71" s="210">
        <f t="shared" si="24"/>
        <v>0</v>
      </c>
      <c r="O71" s="64" t="str">
        <f t="shared" si="21"/>
        <v/>
      </c>
      <c r="P71" s="73" t="str">
        <f t="shared" si="25"/>
        <v>-</v>
      </c>
      <c r="Q71" s="73" t="str">
        <f t="shared" si="26"/>
        <v>-</v>
      </c>
      <c r="R71" s="73" t="str">
        <f t="shared" si="27"/>
        <v>-</v>
      </c>
      <c r="S71" s="73"/>
      <c r="T71" s="5"/>
      <c r="U71" s="73" t="str">
        <f t="shared" si="22"/>
        <v>0</v>
      </c>
    </row>
    <row r="72" spans="1:21" ht="15" customHeight="1">
      <c r="A72" s="76" t="s">
        <v>325</v>
      </c>
      <c r="B72" s="130" t="s">
        <v>326</v>
      </c>
      <c r="C72" s="203"/>
      <c r="D72" s="214">
        <v>1</v>
      </c>
      <c r="E72" s="215"/>
      <c r="F72" s="215"/>
      <c r="G72" s="215"/>
      <c r="H72" s="215"/>
      <c r="I72" s="216">
        <f t="shared" si="23"/>
        <v>0</v>
      </c>
      <c r="J72" s="207"/>
      <c r="K72" s="205"/>
      <c r="L72" s="208"/>
      <c r="M72" s="209"/>
      <c r="N72" s="210">
        <f t="shared" si="24"/>
        <v>0</v>
      </c>
      <c r="O72" s="64" t="str">
        <f t="shared" si="21"/>
        <v/>
      </c>
      <c r="P72" s="73" t="str">
        <f t="shared" si="25"/>
        <v>-</v>
      </c>
      <c r="Q72" s="73" t="str">
        <f t="shared" si="26"/>
        <v>-</v>
      </c>
      <c r="R72" s="73" t="str">
        <f t="shared" si="27"/>
        <v>-</v>
      </c>
      <c r="S72" s="73"/>
      <c r="T72" s="5"/>
      <c r="U72" s="73" t="str">
        <f t="shared" si="22"/>
        <v>0</v>
      </c>
    </row>
    <row r="73" spans="1:21" ht="15" customHeight="1">
      <c r="A73" s="76"/>
      <c r="B73" s="166"/>
      <c r="C73" s="203"/>
      <c r="D73" s="214">
        <v>1</v>
      </c>
      <c r="E73" s="215"/>
      <c r="F73" s="215"/>
      <c r="G73" s="215"/>
      <c r="H73" s="215"/>
      <c r="I73" s="216">
        <f>SUM(E73:H73)</f>
        <v>0</v>
      </c>
      <c r="J73" s="207"/>
      <c r="K73" s="205"/>
      <c r="L73" s="208"/>
      <c r="M73" s="209"/>
      <c r="N73" s="210">
        <f>D73*I73*K73</f>
        <v>0</v>
      </c>
      <c r="O73" s="64" t="str">
        <f t="shared" si="21"/>
        <v/>
      </c>
      <c r="P73" s="73" t="str">
        <f>IF(M73="Média numérique",N73,"-")</f>
        <v>-</v>
      </c>
      <c r="Q73" s="73" t="str">
        <f>IF(M73="Jeu",N73,"-")</f>
        <v>-</v>
      </c>
      <c r="R73" s="73" t="str">
        <f>IF(M73="Vidéo linéaire",N73,"-")</f>
        <v>-</v>
      </c>
      <c r="S73" s="73"/>
      <c r="T73" s="5"/>
      <c r="U73" s="73" t="str">
        <f t="shared" si="22"/>
        <v>0</v>
      </c>
    </row>
    <row r="74" spans="1:21" ht="15" customHeight="1">
      <c r="A74" s="77" t="s">
        <v>327</v>
      </c>
      <c r="B74" s="130" t="s">
        <v>295</v>
      </c>
      <c r="C74" s="203"/>
      <c r="D74" s="214">
        <v>1</v>
      </c>
      <c r="E74" s="215"/>
      <c r="F74" s="215"/>
      <c r="G74" s="215"/>
      <c r="H74" s="215"/>
      <c r="I74" s="216">
        <f>SUM(E74:H74)</f>
        <v>0</v>
      </c>
      <c r="J74" s="207"/>
      <c r="K74" s="205"/>
      <c r="L74" s="208"/>
      <c r="M74" s="209"/>
      <c r="N74" s="210">
        <f>D74*I74*K74</f>
        <v>0</v>
      </c>
      <c r="O74" s="64" t="str">
        <f t="shared" si="21"/>
        <v/>
      </c>
      <c r="P74" s="73" t="str">
        <f>IF(M74="Média numérique",N74,"-")</f>
        <v>-</v>
      </c>
      <c r="Q74" s="73" t="str">
        <f>IF(M74="Jeu",N74,"-")</f>
        <v>-</v>
      </c>
      <c r="R74" s="73" t="str">
        <f>IF(M74="Vidéo linéaire",N74,"-")</f>
        <v>-</v>
      </c>
      <c r="S74" s="73"/>
      <c r="T74" s="5"/>
      <c r="U74" s="73" t="str">
        <f t="shared" si="22"/>
        <v>0</v>
      </c>
    </row>
    <row r="75" spans="1:21" s="4" customFormat="1" ht="15" customHeight="1">
      <c r="A75" s="77" t="s">
        <v>328</v>
      </c>
      <c r="B75" s="130" t="s">
        <v>157</v>
      </c>
      <c r="C75" s="203"/>
      <c r="D75" s="214">
        <v>1</v>
      </c>
      <c r="E75" s="215"/>
      <c r="F75" s="215"/>
      <c r="G75" s="215"/>
      <c r="H75" s="215"/>
      <c r="I75" s="216">
        <f>SUM(E75:H75)</f>
        <v>0</v>
      </c>
      <c r="J75" s="207"/>
      <c r="K75" s="205"/>
      <c r="L75" s="208"/>
      <c r="M75" s="209"/>
      <c r="N75" s="210">
        <f>D75*I75*K75</f>
        <v>0</v>
      </c>
      <c r="O75" s="64" t="str">
        <f t="shared" si="21"/>
        <v/>
      </c>
      <c r="P75" s="73" t="str">
        <f>IF(M75="Média numérique",N75,"-")</f>
        <v>-</v>
      </c>
      <c r="Q75" s="73" t="str">
        <f>IF(M75="Jeu",N75,"-")</f>
        <v>-</v>
      </c>
      <c r="R75" s="73" t="str">
        <f>IF(M75="Vidéo linéaire",N75,"-")</f>
        <v>-</v>
      </c>
      <c r="S75" s="73"/>
      <c r="T75" s="5"/>
      <c r="U75" s="73" t="str">
        <f t="shared" si="22"/>
        <v>0</v>
      </c>
    </row>
    <row r="76" spans="1:21" s="4" customFormat="1" ht="15" customHeight="1">
      <c r="A76" s="76" t="s">
        <v>329</v>
      </c>
      <c r="B76" s="130" t="s">
        <v>283</v>
      </c>
      <c r="C76" s="203"/>
      <c r="D76" s="214">
        <v>1</v>
      </c>
      <c r="E76" s="215"/>
      <c r="F76" s="215"/>
      <c r="G76" s="215"/>
      <c r="H76" s="215"/>
      <c r="I76" s="216">
        <f>SUM(E76:H76)</f>
        <v>0</v>
      </c>
      <c r="J76" s="207"/>
      <c r="K76" s="205"/>
      <c r="L76" s="208"/>
      <c r="M76" s="209"/>
      <c r="N76" s="210">
        <f>D76*I76*K76</f>
        <v>0</v>
      </c>
      <c r="O76" s="64" t="str">
        <f t="shared" si="21"/>
        <v/>
      </c>
      <c r="P76" s="73" t="str">
        <f>IF(M76="Média numérique",N76,"-")</f>
        <v>-</v>
      </c>
      <c r="Q76" s="73" t="str">
        <f>IF(M76="Jeu",N76,"-")</f>
        <v>-</v>
      </c>
      <c r="R76" s="73" t="str">
        <f>IF(M76="Vidéo linéaire",N76,"-")</f>
        <v>-</v>
      </c>
      <c r="S76" s="73"/>
      <c r="T76" s="5"/>
      <c r="U76" s="73" t="str">
        <f t="shared" si="22"/>
        <v>0</v>
      </c>
    </row>
    <row r="77" spans="1:21" s="4" customFormat="1" ht="15" customHeight="1">
      <c r="A77" s="77" t="s">
        <v>330</v>
      </c>
      <c r="B77" s="166" t="s">
        <v>159</v>
      </c>
      <c r="C77" s="203"/>
      <c r="D77" s="214">
        <v>1</v>
      </c>
      <c r="E77" s="215"/>
      <c r="F77" s="215"/>
      <c r="G77" s="215"/>
      <c r="H77" s="215"/>
      <c r="I77" s="216">
        <f>SUM(E77:H77)</f>
        <v>0</v>
      </c>
      <c r="J77" s="207"/>
      <c r="K77" s="205"/>
      <c r="L77" s="208"/>
      <c r="M77" s="209"/>
      <c r="N77" s="210">
        <f>D77*I77*K77</f>
        <v>0</v>
      </c>
      <c r="O77" s="64" t="str">
        <f t="shared" si="21"/>
        <v/>
      </c>
      <c r="P77" s="73" t="str">
        <f>IF(M77="Média numérique",N77,"-")</f>
        <v>-</v>
      </c>
      <c r="Q77" s="73" t="str">
        <f>IF(M77="Jeu",N77,"-")</f>
        <v>-</v>
      </c>
      <c r="R77" s="73" t="str">
        <f>IF(M77="Vidéo linéaire",N77,"-")</f>
        <v>-</v>
      </c>
      <c r="S77" s="73"/>
      <c r="T77" s="5"/>
      <c r="U77" s="73" t="str">
        <f t="shared" si="22"/>
        <v>0</v>
      </c>
    </row>
    <row r="78" spans="1:21" s="2" customFormat="1" ht="15" customHeight="1">
      <c r="A78" s="41" t="s">
        <v>81</v>
      </c>
      <c r="B78" s="42" t="s">
        <v>331</v>
      </c>
      <c r="C78" s="42"/>
      <c r="D78" s="343"/>
      <c r="E78" s="344"/>
      <c r="F78" s="344"/>
      <c r="G78" s="344"/>
      <c r="H78" s="344"/>
      <c r="I78" s="344"/>
      <c r="J78" s="344"/>
      <c r="K78" s="344"/>
      <c r="L78" s="344"/>
      <c r="M78" s="345"/>
      <c r="N78" s="149">
        <f>SUM(N63:N77)</f>
        <v>0</v>
      </c>
      <c r="O78" s="140"/>
      <c r="P78" s="150">
        <f>SUM(P63:P77)</f>
        <v>0</v>
      </c>
      <c r="Q78" s="150">
        <f>SUM(Q63:Q77)</f>
        <v>0</v>
      </c>
      <c r="R78" s="150">
        <f>SUM(R63:R77)</f>
        <v>0</v>
      </c>
      <c r="S78" s="150"/>
      <c r="T78" s="141"/>
      <c r="U78" s="150">
        <f>SUM(U63:U77)</f>
        <v>0</v>
      </c>
    </row>
    <row r="79" spans="1:21" s="2" customFormat="1" ht="15" customHeight="1">
      <c r="A79" s="234"/>
      <c r="B79" s="242"/>
      <c r="C79" s="242"/>
      <c r="D79" s="236"/>
      <c r="E79" s="236"/>
      <c r="F79" s="236"/>
      <c r="G79" s="236"/>
      <c r="H79" s="236"/>
      <c r="I79" s="236"/>
      <c r="J79" s="236"/>
      <c r="K79" s="236"/>
      <c r="L79" s="236"/>
      <c r="M79" s="236"/>
      <c r="N79" s="156"/>
      <c r="O79" s="140"/>
      <c r="P79" s="141"/>
      <c r="Q79" s="141"/>
      <c r="R79" s="141"/>
      <c r="S79" s="141"/>
      <c r="T79" s="141"/>
      <c r="U79" s="151"/>
    </row>
    <row r="80" spans="1:21" s="6" customFormat="1" ht="15" customHeight="1">
      <c r="A80" s="41" t="s">
        <v>83</v>
      </c>
      <c r="B80" s="135" t="s">
        <v>332</v>
      </c>
      <c r="C80" s="242"/>
      <c r="D80" s="152"/>
      <c r="E80" s="152"/>
      <c r="F80" s="152"/>
      <c r="G80" s="152"/>
      <c r="H80" s="152"/>
      <c r="I80" s="152"/>
      <c r="J80" s="152"/>
      <c r="K80" s="152"/>
      <c r="L80" s="152"/>
      <c r="M80" s="152"/>
      <c r="N80" s="153"/>
      <c r="O80" s="140"/>
      <c r="P80" s="154"/>
      <c r="Q80" s="154"/>
      <c r="R80" s="154"/>
      <c r="S80" s="154"/>
      <c r="T80" s="141"/>
      <c r="U80" s="151"/>
    </row>
    <row r="81" spans="1:21" ht="15" customHeight="1">
      <c r="A81" s="299" t="s">
        <v>129</v>
      </c>
      <c r="B81" s="299" t="s">
        <v>56</v>
      </c>
      <c r="C81" s="299" t="s">
        <v>130</v>
      </c>
      <c r="D81" s="144" t="s">
        <v>131</v>
      </c>
      <c r="E81" s="332" t="s">
        <v>132</v>
      </c>
      <c r="F81" s="333"/>
      <c r="G81" s="333"/>
      <c r="H81" s="334"/>
      <c r="I81" s="346" t="s">
        <v>133</v>
      </c>
      <c r="J81" s="347"/>
      <c r="K81" s="145" t="s">
        <v>134</v>
      </c>
      <c r="L81" s="136" t="s">
        <v>135</v>
      </c>
      <c r="M81" s="136" t="s">
        <v>136</v>
      </c>
      <c r="N81" s="341" t="s">
        <v>58</v>
      </c>
      <c r="O81" s="140"/>
      <c r="P81" s="338" t="s">
        <v>137</v>
      </c>
      <c r="Q81" s="339"/>
      <c r="R81" s="339"/>
      <c r="S81" s="340"/>
      <c r="T81" s="141"/>
      <c r="U81" s="138" t="s">
        <v>138</v>
      </c>
    </row>
    <row r="82" spans="1:21" ht="15" customHeight="1">
      <c r="A82" s="300"/>
      <c r="B82" s="300"/>
      <c r="C82" s="300"/>
      <c r="D82" s="144" t="s">
        <v>139</v>
      </c>
      <c r="E82" s="143" t="s">
        <v>140</v>
      </c>
      <c r="F82" s="143" t="s">
        <v>141</v>
      </c>
      <c r="G82" s="143" t="s">
        <v>142</v>
      </c>
      <c r="H82" s="143" t="s">
        <v>143</v>
      </c>
      <c r="I82" s="338" t="s">
        <v>144</v>
      </c>
      <c r="J82" s="340"/>
      <c r="K82" s="143" t="s">
        <v>145</v>
      </c>
      <c r="L82" s="137"/>
      <c r="M82" s="142" t="s">
        <v>146</v>
      </c>
      <c r="N82" s="342"/>
      <c r="O82" s="140"/>
      <c r="P82" s="143" t="s">
        <v>147</v>
      </c>
      <c r="Q82" s="143" t="s">
        <v>61</v>
      </c>
      <c r="R82" s="143" t="s">
        <v>148</v>
      </c>
      <c r="S82" s="143" t="s">
        <v>63</v>
      </c>
      <c r="T82" s="141"/>
      <c r="U82" s="139"/>
    </row>
    <row r="83" spans="1:21" s="5" customFormat="1" ht="30" customHeight="1">
      <c r="A83" s="78" t="s">
        <v>333</v>
      </c>
      <c r="B83" s="250" t="s">
        <v>334</v>
      </c>
      <c r="C83" s="203"/>
      <c r="D83" s="204">
        <v>1</v>
      </c>
      <c r="E83" s="205"/>
      <c r="F83" s="205"/>
      <c r="G83" s="205"/>
      <c r="H83" s="205"/>
      <c r="I83" s="206">
        <f t="shared" ref="I83:I106" si="28">SUM(E83:H83)</f>
        <v>0</v>
      </c>
      <c r="J83" s="207"/>
      <c r="K83" s="205"/>
      <c r="L83" s="208"/>
      <c r="M83" s="209"/>
      <c r="N83" s="210">
        <f>D83*I83*K83</f>
        <v>0</v>
      </c>
      <c r="O83" s="64" t="str">
        <f t="shared" ref="O83:O106" si="29">IF(I83&lt;&gt;0,IF(J83="","Définir l'unité!",""),"")</f>
        <v/>
      </c>
      <c r="P83" s="73" t="str">
        <f>IF(M83="Média numérique",N83,"-")</f>
        <v>-</v>
      </c>
      <c r="Q83" s="73" t="str">
        <f>IF(M83="Jeu",N83,"-")</f>
        <v>-</v>
      </c>
      <c r="R83" s="73" t="str">
        <f>IF(M83="Vidéo linéaire",N83,"-")</f>
        <v>-</v>
      </c>
      <c r="S83" s="73"/>
      <c r="U83" s="73" t="str">
        <f>IF(L83="Oui",N83,"0")</f>
        <v>0</v>
      </c>
    </row>
    <row r="84" spans="1:21" s="5" customFormat="1" ht="15" customHeight="1">
      <c r="A84" s="78" t="s">
        <v>335</v>
      </c>
      <c r="B84" s="130" t="s">
        <v>336</v>
      </c>
      <c r="C84" s="203"/>
      <c r="D84" s="204">
        <v>1</v>
      </c>
      <c r="E84" s="205"/>
      <c r="F84" s="205"/>
      <c r="G84" s="205"/>
      <c r="H84" s="205"/>
      <c r="I84" s="206">
        <f t="shared" si="28"/>
        <v>0</v>
      </c>
      <c r="J84" s="207"/>
      <c r="K84" s="205"/>
      <c r="L84" s="208"/>
      <c r="M84" s="209"/>
      <c r="N84" s="210">
        <f t="shared" ref="N84:N106" si="30">D84*I84*K84</f>
        <v>0</v>
      </c>
      <c r="O84" s="64" t="str">
        <f t="shared" si="29"/>
        <v/>
      </c>
      <c r="P84" s="73" t="str">
        <f t="shared" ref="P84:P106" si="31">IF(M84="Média numérique",N84,"-")</f>
        <v>-</v>
      </c>
      <c r="Q84" s="73" t="str">
        <f t="shared" ref="Q84:Q106" si="32">IF(M84="Jeu",N84,"-")</f>
        <v>-</v>
      </c>
      <c r="R84" s="73" t="str">
        <f t="shared" ref="R84:R106" si="33">IF(M84="Vidéo linéaire",N84,"-")</f>
        <v>-</v>
      </c>
      <c r="S84" s="73"/>
      <c r="U84" s="73" t="str">
        <f t="shared" ref="U84:U106" si="34">IF(L84="Oui",N84,"0")</f>
        <v>0</v>
      </c>
    </row>
    <row r="85" spans="1:21" s="5" customFormat="1" ht="15" customHeight="1">
      <c r="A85" s="77" t="s">
        <v>337</v>
      </c>
      <c r="B85" s="130" t="s">
        <v>338</v>
      </c>
      <c r="C85" s="203"/>
      <c r="D85" s="204">
        <v>1</v>
      </c>
      <c r="E85" s="205"/>
      <c r="F85" s="205"/>
      <c r="G85" s="205"/>
      <c r="H85" s="205"/>
      <c r="I85" s="206">
        <f t="shared" si="28"/>
        <v>0</v>
      </c>
      <c r="J85" s="207"/>
      <c r="K85" s="205"/>
      <c r="L85" s="208"/>
      <c r="M85" s="209"/>
      <c r="N85" s="210">
        <f t="shared" si="30"/>
        <v>0</v>
      </c>
      <c r="O85" s="64" t="str">
        <f t="shared" si="29"/>
        <v/>
      </c>
      <c r="P85" s="73" t="str">
        <f t="shared" si="31"/>
        <v>-</v>
      </c>
      <c r="Q85" s="73" t="str">
        <f t="shared" si="32"/>
        <v>-</v>
      </c>
      <c r="R85" s="73" t="str">
        <f t="shared" si="33"/>
        <v>-</v>
      </c>
      <c r="S85" s="73"/>
      <c r="U85" s="73" t="str">
        <f t="shared" si="34"/>
        <v>0</v>
      </c>
    </row>
    <row r="86" spans="1:21" ht="15" customHeight="1">
      <c r="A86" s="76" t="s">
        <v>339</v>
      </c>
      <c r="B86" s="130" t="s">
        <v>340</v>
      </c>
      <c r="C86" s="203"/>
      <c r="D86" s="204">
        <v>1</v>
      </c>
      <c r="E86" s="205"/>
      <c r="F86" s="205"/>
      <c r="G86" s="205"/>
      <c r="H86" s="205"/>
      <c r="I86" s="206">
        <f t="shared" si="28"/>
        <v>0</v>
      </c>
      <c r="J86" s="207"/>
      <c r="K86" s="205"/>
      <c r="L86" s="208"/>
      <c r="M86" s="209"/>
      <c r="N86" s="210">
        <f t="shared" si="30"/>
        <v>0</v>
      </c>
      <c r="O86" s="64" t="str">
        <f t="shared" si="29"/>
        <v/>
      </c>
      <c r="P86" s="73" t="str">
        <f t="shared" si="31"/>
        <v>-</v>
      </c>
      <c r="Q86" s="73" t="str">
        <f t="shared" si="32"/>
        <v>-</v>
      </c>
      <c r="R86" s="73" t="str">
        <f t="shared" si="33"/>
        <v>-</v>
      </c>
      <c r="S86" s="73"/>
      <c r="T86" s="5"/>
      <c r="U86" s="73" t="str">
        <f t="shared" si="34"/>
        <v>0</v>
      </c>
    </row>
    <row r="87" spans="1:21" ht="15" customHeight="1">
      <c r="A87" s="76" t="s">
        <v>341</v>
      </c>
      <c r="B87" s="130" t="s">
        <v>342</v>
      </c>
      <c r="C87" s="203"/>
      <c r="D87" s="204">
        <v>1</v>
      </c>
      <c r="E87" s="205"/>
      <c r="F87" s="205"/>
      <c r="G87" s="205"/>
      <c r="H87" s="205"/>
      <c r="I87" s="206">
        <f t="shared" si="28"/>
        <v>0</v>
      </c>
      <c r="J87" s="207"/>
      <c r="K87" s="205"/>
      <c r="L87" s="208"/>
      <c r="M87" s="209"/>
      <c r="N87" s="210">
        <f t="shared" si="30"/>
        <v>0</v>
      </c>
      <c r="O87" s="64" t="str">
        <f t="shared" si="29"/>
        <v/>
      </c>
      <c r="P87" s="73" t="str">
        <f t="shared" si="31"/>
        <v>-</v>
      </c>
      <c r="Q87" s="73" t="str">
        <f t="shared" si="32"/>
        <v>-</v>
      </c>
      <c r="R87" s="73" t="str">
        <f t="shared" si="33"/>
        <v>-</v>
      </c>
      <c r="S87" s="73"/>
      <c r="T87" s="5"/>
      <c r="U87" s="73" t="str">
        <f t="shared" si="34"/>
        <v>0</v>
      </c>
    </row>
    <row r="88" spans="1:21" ht="15" customHeight="1">
      <c r="A88" s="76" t="s">
        <v>343</v>
      </c>
      <c r="B88" s="130" t="s">
        <v>344</v>
      </c>
      <c r="C88" s="203"/>
      <c r="D88" s="204">
        <v>1</v>
      </c>
      <c r="E88" s="205"/>
      <c r="F88" s="205"/>
      <c r="G88" s="205"/>
      <c r="H88" s="205"/>
      <c r="I88" s="206">
        <f t="shared" si="28"/>
        <v>0</v>
      </c>
      <c r="J88" s="207"/>
      <c r="K88" s="205"/>
      <c r="L88" s="208"/>
      <c r="M88" s="209"/>
      <c r="N88" s="210">
        <f t="shared" si="30"/>
        <v>0</v>
      </c>
      <c r="O88" s="64" t="str">
        <f t="shared" si="29"/>
        <v/>
      </c>
      <c r="P88" s="73" t="str">
        <f t="shared" si="31"/>
        <v>-</v>
      </c>
      <c r="Q88" s="73" t="str">
        <f t="shared" si="32"/>
        <v>-</v>
      </c>
      <c r="R88" s="73" t="str">
        <f t="shared" si="33"/>
        <v>-</v>
      </c>
      <c r="S88" s="73"/>
      <c r="T88" s="5"/>
      <c r="U88" s="73" t="str">
        <f t="shared" si="34"/>
        <v>0</v>
      </c>
    </row>
    <row r="89" spans="1:21" ht="15" customHeight="1">
      <c r="A89" s="76" t="s">
        <v>345</v>
      </c>
      <c r="B89" s="130" t="s">
        <v>346</v>
      </c>
      <c r="C89" s="203"/>
      <c r="D89" s="204">
        <v>1</v>
      </c>
      <c r="E89" s="205"/>
      <c r="F89" s="205"/>
      <c r="G89" s="205"/>
      <c r="H89" s="205"/>
      <c r="I89" s="206">
        <f t="shared" si="28"/>
        <v>0</v>
      </c>
      <c r="J89" s="207"/>
      <c r="K89" s="205"/>
      <c r="L89" s="208"/>
      <c r="M89" s="209"/>
      <c r="N89" s="210">
        <f t="shared" si="30"/>
        <v>0</v>
      </c>
      <c r="O89" s="64" t="str">
        <f t="shared" si="29"/>
        <v/>
      </c>
      <c r="P89" s="73" t="str">
        <f t="shared" si="31"/>
        <v>-</v>
      </c>
      <c r="Q89" s="73" t="str">
        <f t="shared" si="32"/>
        <v>-</v>
      </c>
      <c r="R89" s="73" t="str">
        <f t="shared" si="33"/>
        <v>-</v>
      </c>
      <c r="S89" s="73"/>
      <c r="T89" s="5"/>
      <c r="U89" s="73" t="str">
        <f t="shared" si="34"/>
        <v>0</v>
      </c>
    </row>
    <row r="90" spans="1:21" ht="15" customHeight="1">
      <c r="A90" s="76" t="s">
        <v>347</v>
      </c>
      <c r="B90" s="130" t="s">
        <v>348</v>
      </c>
      <c r="C90" s="203"/>
      <c r="D90" s="204">
        <v>1</v>
      </c>
      <c r="E90" s="205"/>
      <c r="F90" s="205"/>
      <c r="G90" s="205"/>
      <c r="H90" s="205"/>
      <c r="I90" s="206">
        <f t="shared" si="28"/>
        <v>0</v>
      </c>
      <c r="J90" s="207"/>
      <c r="K90" s="205"/>
      <c r="L90" s="208"/>
      <c r="M90" s="209"/>
      <c r="N90" s="210">
        <f t="shared" si="30"/>
        <v>0</v>
      </c>
      <c r="O90" s="64" t="str">
        <f t="shared" si="29"/>
        <v/>
      </c>
      <c r="P90" s="73" t="str">
        <f t="shared" si="31"/>
        <v>-</v>
      </c>
      <c r="Q90" s="73" t="str">
        <f t="shared" si="32"/>
        <v>-</v>
      </c>
      <c r="R90" s="73" t="str">
        <f t="shared" si="33"/>
        <v>-</v>
      </c>
      <c r="S90" s="73"/>
      <c r="T90" s="5"/>
      <c r="U90" s="73" t="str">
        <f t="shared" si="34"/>
        <v>0</v>
      </c>
    </row>
    <row r="91" spans="1:21" ht="15" customHeight="1">
      <c r="A91" s="76" t="s">
        <v>349</v>
      </c>
      <c r="B91" s="240" t="s">
        <v>350</v>
      </c>
      <c r="C91" s="203"/>
      <c r="D91" s="204">
        <v>1</v>
      </c>
      <c r="E91" s="205"/>
      <c r="F91" s="205"/>
      <c r="G91" s="205"/>
      <c r="H91" s="205"/>
      <c r="I91" s="206">
        <f>SUM(E91:H91)</f>
        <v>0</v>
      </c>
      <c r="J91" s="207"/>
      <c r="K91" s="205"/>
      <c r="L91" s="208"/>
      <c r="M91" s="209"/>
      <c r="N91" s="210">
        <f t="shared" si="30"/>
        <v>0</v>
      </c>
      <c r="O91" s="64" t="str">
        <f t="shared" si="29"/>
        <v/>
      </c>
      <c r="P91" s="73" t="str">
        <f t="shared" si="31"/>
        <v>-</v>
      </c>
      <c r="Q91" s="73" t="str">
        <f t="shared" si="32"/>
        <v>-</v>
      </c>
      <c r="R91" s="73" t="str">
        <f t="shared" si="33"/>
        <v>-</v>
      </c>
      <c r="S91" s="73"/>
      <c r="T91" s="5"/>
      <c r="U91" s="73" t="str">
        <f t="shared" si="34"/>
        <v>0</v>
      </c>
    </row>
    <row r="92" spans="1:21" ht="15" customHeight="1">
      <c r="A92" s="76" t="s">
        <v>351</v>
      </c>
      <c r="B92" s="240" t="s">
        <v>352</v>
      </c>
      <c r="C92" s="203"/>
      <c r="D92" s="204">
        <v>1</v>
      </c>
      <c r="E92" s="205"/>
      <c r="F92" s="205"/>
      <c r="G92" s="205"/>
      <c r="H92" s="205"/>
      <c r="I92" s="206">
        <f t="shared" si="28"/>
        <v>0</v>
      </c>
      <c r="J92" s="207"/>
      <c r="K92" s="205"/>
      <c r="L92" s="208"/>
      <c r="M92" s="209"/>
      <c r="N92" s="210">
        <f t="shared" si="30"/>
        <v>0</v>
      </c>
      <c r="O92" s="64" t="str">
        <f t="shared" si="29"/>
        <v/>
      </c>
      <c r="P92" s="73" t="str">
        <f t="shared" si="31"/>
        <v>-</v>
      </c>
      <c r="Q92" s="73" t="str">
        <f t="shared" si="32"/>
        <v>-</v>
      </c>
      <c r="R92" s="73" t="str">
        <f t="shared" si="33"/>
        <v>-</v>
      </c>
      <c r="S92" s="73"/>
      <c r="T92" s="5"/>
      <c r="U92" s="73" t="str">
        <f t="shared" si="34"/>
        <v>0</v>
      </c>
    </row>
    <row r="93" spans="1:21" s="5" customFormat="1" ht="15" customHeight="1">
      <c r="A93" s="77" t="s">
        <v>353</v>
      </c>
      <c r="B93" s="240" t="s">
        <v>354</v>
      </c>
      <c r="C93" s="203"/>
      <c r="D93" s="204">
        <v>1</v>
      </c>
      <c r="E93" s="205"/>
      <c r="F93" s="205"/>
      <c r="G93" s="205"/>
      <c r="H93" s="205"/>
      <c r="I93" s="206">
        <f t="shared" si="28"/>
        <v>0</v>
      </c>
      <c r="J93" s="207"/>
      <c r="K93" s="205"/>
      <c r="L93" s="208"/>
      <c r="M93" s="209"/>
      <c r="N93" s="210">
        <f t="shared" si="30"/>
        <v>0</v>
      </c>
      <c r="O93" s="64" t="str">
        <f t="shared" si="29"/>
        <v/>
      </c>
      <c r="P93" s="73" t="str">
        <f t="shared" si="31"/>
        <v>-</v>
      </c>
      <c r="Q93" s="73" t="str">
        <f t="shared" si="32"/>
        <v>-</v>
      </c>
      <c r="R93" s="73" t="str">
        <f t="shared" si="33"/>
        <v>-</v>
      </c>
      <c r="S93" s="73"/>
      <c r="U93" s="73" t="str">
        <f t="shared" si="34"/>
        <v>0</v>
      </c>
    </row>
    <row r="94" spans="1:21" s="5" customFormat="1" ht="15" customHeight="1">
      <c r="A94" s="78" t="s">
        <v>355</v>
      </c>
      <c r="B94" s="240" t="s">
        <v>356</v>
      </c>
      <c r="C94" s="203" t="s">
        <v>22</v>
      </c>
      <c r="D94" s="204">
        <v>1</v>
      </c>
      <c r="E94" s="205"/>
      <c r="F94" s="205"/>
      <c r="G94" s="205"/>
      <c r="H94" s="205"/>
      <c r="I94" s="206">
        <f t="shared" si="28"/>
        <v>0</v>
      </c>
      <c r="J94" s="207"/>
      <c r="K94" s="205"/>
      <c r="L94" s="208"/>
      <c r="M94" s="209"/>
      <c r="N94" s="210">
        <f t="shared" si="30"/>
        <v>0</v>
      </c>
      <c r="O94" s="64" t="str">
        <f t="shared" si="29"/>
        <v/>
      </c>
      <c r="P94" s="73" t="str">
        <f t="shared" si="31"/>
        <v>-</v>
      </c>
      <c r="Q94" s="73" t="str">
        <f t="shared" si="32"/>
        <v>-</v>
      </c>
      <c r="R94" s="73" t="str">
        <f t="shared" si="33"/>
        <v>-</v>
      </c>
      <c r="S94" s="73"/>
      <c r="U94" s="73" t="str">
        <f t="shared" si="34"/>
        <v>0</v>
      </c>
    </row>
    <row r="95" spans="1:21" s="5" customFormat="1" ht="15" customHeight="1">
      <c r="A95" s="78" t="s">
        <v>357</v>
      </c>
      <c r="B95" s="240" t="s">
        <v>358</v>
      </c>
      <c r="C95" s="203"/>
      <c r="D95" s="204">
        <v>1</v>
      </c>
      <c r="E95" s="205"/>
      <c r="F95" s="205"/>
      <c r="G95" s="205"/>
      <c r="H95" s="205"/>
      <c r="I95" s="206">
        <f t="shared" si="28"/>
        <v>0</v>
      </c>
      <c r="J95" s="207"/>
      <c r="K95" s="205"/>
      <c r="L95" s="208"/>
      <c r="M95" s="209"/>
      <c r="N95" s="210">
        <f t="shared" si="30"/>
        <v>0</v>
      </c>
      <c r="O95" s="64" t="str">
        <f t="shared" si="29"/>
        <v/>
      </c>
      <c r="P95" s="73" t="str">
        <f t="shared" si="31"/>
        <v>-</v>
      </c>
      <c r="Q95" s="73" t="str">
        <f t="shared" si="32"/>
        <v>-</v>
      </c>
      <c r="R95" s="73" t="str">
        <f t="shared" si="33"/>
        <v>-</v>
      </c>
      <c r="S95" s="73"/>
      <c r="U95" s="73" t="str">
        <f t="shared" si="34"/>
        <v>0</v>
      </c>
    </row>
    <row r="96" spans="1:21" s="5" customFormat="1" ht="15" customHeight="1">
      <c r="A96" s="77" t="s">
        <v>359</v>
      </c>
      <c r="B96" s="240" t="s">
        <v>360</v>
      </c>
      <c r="C96" s="203"/>
      <c r="D96" s="204">
        <v>1</v>
      </c>
      <c r="E96" s="205"/>
      <c r="F96" s="205"/>
      <c r="G96" s="205"/>
      <c r="H96" s="205"/>
      <c r="I96" s="206">
        <f t="shared" si="28"/>
        <v>0</v>
      </c>
      <c r="J96" s="207"/>
      <c r="K96" s="205"/>
      <c r="L96" s="208"/>
      <c r="M96" s="209"/>
      <c r="N96" s="210">
        <f t="shared" si="30"/>
        <v>0</v>
      </c>
      <c r="O96" s="64" t="str">
        <f t="shared" si="29"/>
        <v/>
      </c>
      <c r="P96" s="73" t="str">
        <f t="shared" si="31"/>
        <v>-</v>
      </c>
      <c r="Q96" s="73" t="str">
        <f t="shared" si="32"/>
        <v>-</v>
      </c>
      <c r="R96" s="73" t="str">
        <f t="shared" si="33"/>
        <v>-</v>
      </c>
      <c r="S96" s="73"/>
      <c r="U96" s="73" t="str">
        <f t="shared" si="34"/>
        <v>0</v>
      </c>
    </row>
    <row r="97" spans="1:21" s="5" customFormat="1" ht="15" customHeight="1">
      <c r="A97" s="78" t="s">
        <v>361</v>
      </c>
      <c r="B97" s="240" t="s">
        <v>362</v>
      </c>
      <c r="C97" s="203"/>
      <c r="D97" s="204">
        <v>1</v>
      </c>
      <c r="E97" s="205"/>
      <c r="F97" s="205"/>
      <c r="G97" s="205"/>
      <c r="H97" s="205"/>
      <c r="I97" s="206">
        <f t="shared" si="28"/>
        <v>0</v>
      </c>
      <c r="J97" s="207"/>
      <c r="K97" s="205"/>
      <c r="L97" s="208"/>
      <c r="M97" s="209"/>
      <c r="N97" s="210">
        <f t="shared" si="30"/>
        <v>0</v>
      </c>
      <c r="O97" s="64" t="str">
        <f t="shared" si="29"/>
        <v/>
      </c>
      <c r="P97" s="73" t="str">
        <f t="shared" si="31"/>
        <v>-</v>
      </c>
      <c r="Q97" s="73" t="str">
        <f t="shared" si="32"/>
        <v>-</v>
      </c>
      <c r="R97" s="73" t="str">
        <f t="shared" si="33"/>
        <v>-</v>
      </c>
      <c r="S97" s="73"/>
      <c r="U97" s="73" t="str">
        <f t="shared" si="34"/>
        <v>0</v>
      </c>
    </row>
    <row r="98" spans="1:21" s="5" customFormat="1" ht="15" customHeight="1">
      <c r="A98" s="78" t="s">
        <v>363</v>
      </c>
      <c r="B98" s="240" t="s">
        <v>364</v>
      </c>
      <c r="C98" s="203"/>
      <c r="D98" s="204">
        <v>1</v>
      </c>
      <c r="E98" s="205"/>
      <c r="F98" s="205"/>
      <c r="G98" s="205"/>
      <c r="H98" s="205"/>
      <c r="I98" s="206">
        <f t="shared" si="28"/>
        <v>0</v>
      </c>
      <c r="J98" s="207"/>
      <c r="K98" s="205"/>
      <c r="L98" s="208"/>
      <c r="M98" s="209"/>
      <c r="N98" s="210">
        <f t="shared" si="30"/>
        <v>0</v>
      </c>
      <c r="O98" s="64" t="str">
        <f t="shared" si="29"/>
        <v/>
      </c>
      <c r="P98" s="73" t="str">
        <f t="shared" si="31"/>
        <v>-</v>
      </c>
      <c r="Q98" s="73" t="str">
        <f t="shared" si="32"/>
        <v>-</v>
      </c>
      <c r="R98" s="73" t="str">
        <f t="shared" si="33"/>
        <v>-</v>
      </c>
      <c r="S98" s="73"/>
      <c r="U98" s="73" t="str">
        <f t="shared" si="34"/>
        <v>0</v>
      </c>
    </row>
    <row r="99" spans="1:21" s="5" customFormat="1" ht="15" customHeight="1">
      <c r="A99" s="77" t="s">
        <v>365</v>
      </c>
      <c r="B99" s="240" t="s">
        <v>366</v>
      </c>
      <c r="C99" s="203"/>
      <c r="D99" s="204">
        <v>1</v>
      </c>
      <c r="E99" s="205"/>
      <c r="F99" s="205"/>
      <c r="G99" s="205"/>
      <c r="H99" s="205"/>
      <c r="I99" s="206">
        <f t="shared" si="28"/>
        <v>0</v>
      </c>
      <c r="J99" s="207"/>
      <c r="K99" s="205"/>
      <c r="L99" s="208"/>
      <c r="M99" s="209"/>
      <c r="N99" s="210">
        <f t="shared" si="30"/>
        <v>0</v>
      </c>
      <c r="O99" s="64" t="str">
        <f t="shared" si="29"/>
        <v/>
      </c>
      <c r="P99" s="73" t="str">
        <f t="shared" si="31"/>
        <v>-</v>
      </c>
      <c r="Q99" s="73" t="str">
        <f t="shared" si="32"/>
        <v>-</v>
      </c>
      <c r="R99" s="73" t="str">
        <f t="shared" si="33"/>
        <v>-</v>
      </c>
      <c r="S99" s="73"/>
      <c r="U99" s="73" t="str">
        <f t="shared" si="34"/>
        <v>0</v>
      </c>
    </row>
    <row r="100" spans="1:21" s="5" customFormat="1" ht="15" customHeight="1">
      <c r="A100" s="78" t="s">
        <v>367</v>
      </c>
      <c r="B100" s="240" t="s">
        <v>368</v>
      </c>
      <c r="C100" s="203"/>
      <c r="D100" s="204">
        <v>1</v>
      </c>
      <c r="E100" s="205"/>
      <c r="F100" s="205"/>
      <c r="G100" s="205"/>
      <c r="H100" s="205"/>
      <c r="I100" s="206">
        <f t="shared" si="28"/>
        <v>0</v>
      </c>
      <c r="J100" s="207"/>
      <c r="K100" s="205"/>
      <c r="L100" s="208"/>
      <c r="M100" s="209"/>
      <c r="N100" s="210">
        <f t="shared" si="30"/>
        <v>0</v>
      </c>
      <c r="O100" s="64" t="str">
        <f t="shared" si="29"/>
        <v/>
      </c>
      <c r="P100" s="73" t="str">
        <f t="shared" si="31"/>
        <v>-</v>
      </c>
      <c r="Q100" s="73" t="str">
        <f t="shared" si="32"/>
        <v>-</v>
      </c>
      <c r="R100" s="73" t="str">
        <f t="shared" si="33"/>
        <v>-</v>
      </c>
      <c r="S100" s="73"/>
      <c r="U100" s="73" t="str">
        <f t="shared" si="34"/>
        <v>0</v>
      </c>
    </row>
    <row r="101" spans="1:21" s="5" customFormat="1" ht="15" customHeight="1">
      <c r="A101" s="34" t="s">
        <v>369</v>
      </c>
      <c r="B101" s="38" t="s">
        <v>370</v>
      </c>
      <c r="C101" s="203"/>
      <c r="D101" s="204">
        <v>1</v>
      </c>
      <c r="E101" s="205"/>
      <c r="F101" s="205"/>
      <c r="G101" s="205"/>
      <c r="H101" s="205"/>
      <c r="I101" s="206">
        <f>SUM(E101:H101)</f>
        <v>0</v>
      </c>
      <c r="J101" s="207"/>
      <c r="K101" s="205"/>
      <c r="L101" s="208"/>
      <c r="M101" s="209"/>
      <c r="N101" s="210">
        <f>D101*I101*K101</f>
        <v>0</v>
      </c>
      <c r="O101" s="64" t="str">
        <f t="shared" si="29"/>
        <v/>
      </c>
      <c r="P101" s="73" t="str">
        <f>IF(M101="Média numérique",N101,"-")</f>
        <v>-</v>
      </c>
      <c r="Q101" s="73" t="str">
        <f>IF(M101="Jeu",N101,"-")</f>
        <v>-</v>
      </c>
      <c r="R101" s="73" t="str">
        <f>IF(M101="Vidéo linéaire",N101,"-")</f>
        <v>-</v>
      </c>
      <c r="S101" s="73"/>
      <c r="U101" s="73" t="str">
        <f t="shared" si="34"/>
        <v>0</v>
      </c>
    </row>
    <row r="102" spans="1:21" s="5" customFormat="1" ht="15" customHeight="1">
      <c r="A102" s="34" t="s">
        <v>371</v>
      </c>
      <c r="B102" s="38" t="s">
        <v>372</v>
      </c>
      <c r="C102" s="203"/>
      <c r="D102" s="204">
        <v>1</v>
      </c>
      <c r="E102" s="205"/>
      <c r="F102" s="205"/>
      <c r="G102" s="205"/>
      <c r="H102" s="205"/>
      <c r="I102" s="206">
        <f>SUM(E102:H102)</f>
        <v>0</v>
      </c>
      <c r="J102" s="207"/>
      <c r="K102" s="205"/>
      <c r="L102" s="208"/>
      <c r="M102" s="209"/>
      <c r="N102" s="210">
        <f>D102*I102*K102</f>
        <v>0</v>
      </c>
      <c r="O102" s="64" t="str">
        <f t="shared" si="29"/>
        <v/>
      </c>
      <c r="P102" s="73" t="str">
        <f>IF(M102="Média numérique",N102,"-")</f>
        <v>-</v>
      </c>
      <c r="Q102" s="73" t="str">
        <f>IF(M102="Jeu",N102,"-")</f>
        <v>-</v>
      </c>
      <c r="R102" s="73" t="str">
        <f>IF(M102="Vidéo linéaire",N102,"-")</f>
        <v>-</v>
      </c>
      <c r="S102" s="73"/>
      <c r="U102" s="73" t="str">
        <f t="shared" si="34"/>
        <v>0</v>
      </c>
    </row>
    <row r="103" spans="1:21" ht="15" customHeight="1">
      <c r="A103" s="76"/>
      <c r="B103" s="38"/>
      <c r="C103" s="203"/>
      <c r="D103" s="204">
        <v>1</v>
      </c>
      <c r="E103" s="205"/>
      <c r="F103" s="205"/>
      <c r="G103" s="205"/>
      <c r="H103" s="205"/>
      <c r="I103" s="206">
        <f t="shared" si="28"/>
        <v>0</v>
      </c>
      <c r="J103" s="207"/>
      <c r="K103" s="205"/>
      <c r="L103" s="208"/>
      <c r="M103" s="209"/>
      <c r="N103" s="210">
        <f t="shared" si="30"/>
        <v>0</v>
      </c>
      <c r="O103" s="64" t="str">
        <f t="shared" si="29"/>
        <v/>
      </c>
      <c r="P103" s="73" t="str">
        <f t="shared" si="31"/>
        <v>-</v>
      </c>
      <c r="Q103" s="73" t="str">
        <f t="shared" si="32"/>
        <v>-</v>
      </c>
      <c r="R103" s="73" t="str">
        <f t="shared" si="33"/>
        <v>-</v>
      </c>
      <c r="S103" s="73"/>
      <c r="T103" s="5"/>
      <c r="U103" s="73" t="str">
        <f t="shared" si="34"/>
        <v>0</v>
      </c>
    </row>
    <row r="104" spans="1:21" ht="15" customHeight="1">
      <c r="A104" s="77" t="s">
        <v>373</v>
      </c>
      <c r="B104" s="130" t="s">
        <v>374</v>
      </c>
      <c r="C104" s="203"/>
      <c r="D104" s="204">
        <v>1</v>
      </c>
      <c r="E104" s="205"/>
      <c r="F104" s="205"/>
      <c r="G104" s="205"/>
      <c r="H104" s="205"/>
      <c r="I104" s="206">
        <f t="shared" si="28"/>
        <v>0</v>
      </c>
      <c r="J104" s="207"/>
      <c r="K104" s="205"/>
      <c r="L104" s="208"/>
      <c r="M104" s="209"/>
      <c r="N104" s="210">
        <f t="shared" si="30"/>
        <v>0</v>
      </c>
      <c r="O104" s="64" t="str">
        <f t="shared" si="29"/>
        <v/>
      </c>
      <c r="P104" s="73" t="str">
        <f t="shared" si="31"/>
        <v>-</v>
      </c>
      <c r="Q104" s="73" t="str">
        <f t="shared" si="32"/>
        <v>-</v>
      </c>
      <c r="R104" s="73" t="str">
        <f t="shared" si="33"/>
        <v>-</v>
      </c>
      <c r="S104" s="73"/>
      <c r="T104" s="5"/>
      <c r="U104" s="73" t="str">
        <f t="shared" si="34"/>
        <v>0</v>
      </c>
    </row>
    <row r="105" spans="1:21" s="4" customFormat="1" ht="15" customHeight="1">
      <c r="A105" s="77" t="s">
        <v>375</v>
      </c>
      <c r="B105" s="240" t="s">
        <v>157</v>
      </c>
      <c r="C105" s="203"/>
      <c r="D105" s="204">
        <v>1</v>
      </c>
      <c r="E105" s="205"/>
      <c r="F105" s="205"/>
      <c r="G105" s="205"/>
      <c r="H105" s="205"/>
      <c r="I105" s="206">
        <f t="shared" si="28"/>
        <v>0</v>
      </c>
      <c r="J105" s="207"/>
      <c r="K105" s="205"/>
      <c r="L105" s="208"/>
      <c r="M105" s="209"/>
      <c r="N105" s="210">
        <f t="shared" si="30"/>
        <v>0</v>
      </c>
      <c r="O105" s="64" t="str">
        <f t="shared" si="29"/>
        <v/>
      </c>
      <c r="P105" s="73" t="str">
        <f t="shared" si="31"/>
        <v>-</v>
      </c>
      <c r="Q105" s="73" t="str">
        <f t="shared" si="32"/>
        <v>-</v>
      </c>
      <c r="R105" s="73" t="str">
        <f t="shared" si="33"/>
        <v>-</v>
      </c>
      <c r="S105" s="73"/>
      <c r="T105" s="5"/>
      <c r="U105" s="73" t="str">
        <f t="shared" si="34"/>
        <v>0</v>
      </c>
    </row>
    <row r="106" spans="1:21" s="4" customFormat="1" ht="15" customHeight="1">
      <c r="A106" s="78" t="s">
        <v>376</v>
      </c>
      <c r="B106" s="38" t="s">
        <v>159</v>
      </c>
      <c r="C106" s="203"/>
      <c r="D106" s="204">
        <v>1</v>
      </c>
      <c r="E106" s="205"/>
      <c r="F106" s="205"/>
      <c r="G106" s="205"/>
      <c r="H106" s="205"/>
      <c r="I106" s="206">
        <f t="shared" si="28"/>
        <v>0</v>
      </c>
      <c r="J106" s="207"/>
      <c r="K106" s="205"/>
      <c r="L106" s="208"/>
      <c r="M106" s="209"/>
      <c r="N106" s="210">
        <f t="shared" si="30"/>
        <v>0</v>
      </c>
      <c r="O106" s="64" t="str">
        <f t="shared" si="29"/>
        <v/>
      </c>
      <c r="P106" s="73" t="str">
        <f t="shared" si="31"/>
        <v>-</v>
      </c>
      <c r="Q106" s="73" t="str">
        <f t="shared" si="32"/>
        <v>-</v>
      </c>
      <c r="R106" s="73" t="str">
        <f t="shared" si="33"/>
        <v>-</v>
      </c>
      <c r="S106" s="73"/>
      <c r="T106" s="5"/>
      <c r="U106" s="73" t="str">
        <f t="shared" si="34"/>
        <v>0</v>
      </c>
    </row>
    <row r="107" spans="1:21" s="2" customFormat="1" ht="15" customHeight="1">
      <c r="A107" s="41" t="s">
        <v>83</v>
      </c>
      <c r="B107" s="135" t="s">
        <v>377</v>
      </c>
      <c r="C107" s="42"/>
      <c r="D107" s="303"/>
      <c r="E107" s="304"/>
      <c r="F107" s="304"/>
      <c r="G107" s="304"/>
      <c r="H107" s="304"/>
      <c r="I107" s="304"/>
      <c r="J107" s="304"/>
      <c r="K107" s="304"/>
      <c r="L107" s="304"/>
      <c r="M107" s="305"/>
      <c r="N107" s="37">
        <f>SUM(N83:N106)</f>
        <v>0</v>
      </c>
      <c r="O107" s="64"/>
      <c r="P107" s="74">
        <f>SUM(P83:P106)</f>
        <v>0</v>
      </c>
      <c r="Q107" s="74">
        <f>SUM(Q83:Q106)</f>
        <v>0</v>
      </c>
      <c r="R107" s="74">
        <f>SUM(R83:R106)</f>
        <v>0</v>
      </c>
      <c r="S107" s="74"/>
      <c r="T107"/>
      <c r="U107" s="114">
        <f>SUM(U83:U106)</f>
        <v>0</v>
      </c>
    </row>
    <row r="108" spans="1:21" s="2" customFormat="1" ht="15" customHeight="1">
      <c r="A108" s="41"/>
      <c r="B108" s="241"/>
      <c r="C108" s="242"/>
      <c r="D108" s="233"/>
      <c r="E108" s="233"/>
      <c r="F108" s="233"/>
      <c r="G108" s="233"/>
      <c r="H108" s="233"/>
      <c r="I108" s="233"/>
      <c r="J108" s="233"/>
      <c r="K108" s="233"/>
      <c r="L108" s="233"/>
      <c r="M108" s="233"/>
      <c r="N108" s="104"/>
      <c r="O108" s="64"/>
      <c r="P108"/>
      <c r="Q108"/>
      <c r="R108"/>
      <c r="S108"/>
      <c r="T108"/>
      <c r="U108" s="110"/>
    </row>
    <row r="109" spans="1:21" s="6" customFormat="1" ht="15" customHeight="1">
      <c r="A109" s="41" t="s">
        <v>85</v>
      </c>
      <c r="B109" s="135" t="s">
        <v>378</v>
      </c>
      <c r="C109" s="242"/>
      <c r="D109" s="44"/>
      <c r="E109" s="44"/>
      <c r="F109" s="44"/>
      <c r="G109" s="44"/>
      <c r="H109" s="44"/>
      <c r="I109" s="44"/>
      <c r="J109" s="44"/>
      <c r="K109" s="44"/>
      <c r="L109" s="44"/>
      <c r="M109" s="44"/>
      <c r="N109" s="45"/>
      <c r="O109" s="64"/>
      <c r="T109"/>
      <c r="U109" s="108"/>
    </row>
    <row r="110" spans="1:21" ht="15" customHeight="1">
      <c r="A110" s="299" t="s">
        <v>129</v>
      </c>
      <c r="B110" s="301" t="s">
        <v>56</v>
      </c>
      <c r="C110" s="299" t="s">
        <v>130</v>
      </c>
      <c r="D110" s="144" t="s">
        <v>131</v>
      </c>
      <c r="E110" s="332" t="s">
        <v>132</v>
      </c>
      <c r="F110" s="333"/>
      <c r="G110" s="333"/>
      <c r="H110" s="334"/>
      <c r="I110" s="346" t="s">
        <v>133</v>
      </c>
      <c r="J110" s="347"/>
      <c r="K110" s="145" t="s">
        <v>134</v>
      </c>
      <c r="L110" s="136" t="s">
        <v>135</v>
      </c>
      <c r="M110" s="136" t="s">
        <v>136</v>
      </c>
      <c r="N110" s="341" t="s">
        <v>58</v>
      </c>
      <c r="O110" s="140"/>
      <c r="P110" s="338" t="s">
        <v>137</v>
      </c>
      <c r="Q110" s="339"/>
      <c r="R110" s="339"/>
      <c r="S110" s="340"/>
      <c r="T110" s="141"/>
      <c r="U110" s="138" t="s">
        <v>138</v>
      </c>
    </row>
    <row r="111" spans="1:21" ht="15" customHeight="1">
      <c r="A111" s="300"/>
      <c r="B111" s="302"/>
      <c r="C111" s="300"/>
      <c r="D111" s="144" t="s">
        <v>139</v>
      </c>
      <c r="E111" s="143" t="s">
        <v>140</v>
      </c>
      <c r="F111" s="143" t="s">
        <v>141</v>
      </c>
      <c r="G111" s="143" t="s">
        <v>142</v>
      </c>
      <c r="H111" s="143" t="s">
        <v>143</v>
      </c>
      <c r="I111" s="338" t="s">
        <v>144</v>
      </c>
      <c r="J111" s="340"/>
      <c r="K111" s="143" t="s">
        <v>145</v>
      </c>
      <c r="L111" s="137"/>
      <c r="M111" s="142" t="s">
        <v>146</v>
      </c>
      <c r="N111" s="342"/>
      <c r="O111" s="140"/>
      <c r="P111" s="143" t="s">
        <v>147</v>
      </c>
      <c r="Q111" s="143" t="s">
        <v>61</v>
      </c>
      <c r="R111" s="143" t="s">
        <v>148</v>
      </c>
      <c r="S111" s="143" t="s">
        <v>63</v>
      </c>
      <c r="T111" s="141"/>
      <c r="U111" s="139"/>
    </row>
    <row r="112" spans="1:21" s="5" customFormat="1" ht="15" customHeight="1">
      <c r="A112" s="181" t="s">
        <v>379</v>
      </c>
      <c r="B112" s="240" t="s">
        <v>380</v>
      </c>
      <c r="C112" s="203"/>
      <c r="D112" s="214">
        <v>1</v>
      </c>
      <c r="E112" s="215"/>
      <c r="F112" s="215"/>
      <c r="G112" s="215"/>
      <c r="H112" s="215"/>
      <c r="I112" s="216">
        <f t="shared" ref="I112:I125" si="35">SUM(E112:H112)</f>
        <v>0</v>
      </c>
      <c r="J112" s="207"/>
      <c r="K112" s="205"/>
      <c r="L112" s="208"/>
      <c r="M112" s="209"/>
      <c r="N112" s="210">
        <f>D112*I112*K112</f>
        <v>0</v>
      </c>
      <c r="O112" s="64" t="str">
        <f t="shared" ref="O112:O125" si="36">IF(I112&lt;&gt;0,IF(J112="","Définir l'unité!",""),"")</f>
        <v/>
      </c>
      <c r="P112" s="73" t="str">
        <f>IF(M112="Média numérique",N112,"-")</f>
        <v>-</v>
      </c>
      <c r="Q112" s="73" t="str">
        <f>IF(M112="Jeu",N112,"-")</f>
        <v>-</v>
      </c>
      <c r="R112" s="73" t="str">
        <f>IF(M112="Vidéo linéaire",N112,"-")</f>
        <v>-</v>
      </c>
      <c r="S112" s="73"/>
      <c r="U112" s="73" t="str">
        <f>IF(L112="Oui",N112,"0")</f>
        <v>0</v>
      </c>
    </row>
    <row r="113" spans="1:21" s="5" customFormat="1" ht="15" customHeight="1">
      <c r="A113" s="181" t="s">
        <v>381</v>
      </c>
      <c r="B113" s="240" t="s">
        <v>382</v>
      </c>
      <c r="C113" s="203"/>
      <c r="D113" s="214">
        <v>1</v>
      </c>
      <c r="E113" s="215"/>
      <c r="F113" s="215"/>
      <c r="G113" s="215"/>
      <c r="H113" s="215"/>
      <c r="I113" s="216">
        <f t="shared" si="35"/>
        <v>0</v>
      </c>
      <c r="J113" s="207"/>
      <c r="K113" s="205"/>
      <c r="L113" s="208"/>
      <c r="M113" s="209"/>
      <c r="N113" s="210">
        <f t="shared" ref="N113:N125" si="37">D113*I113*K113</f>
        <v>0</v>
      </c>
      <c r="O113" s="64" t="str">
        <f t="shared" si="36"/>
        <v/>
      </c>
      <c r="P113" s="73" t="str">
        <f t="shared" ref="P113:P125" si="38">IF(M113="Média numérique",N113,"-")</f>
        <v>-</v>
      </c>
      <c r="Q113" s="73" t="str">
        <f t="shared" ref="Q113:Q125" si="39">IF(M113="Jeu",N113,"-")</f>
        <v>-</v>
      </c>
      <c r="R113" s="73" t="str">
        <f t="shared" ref="R113:R125" si="40">IF(M113="Vidéo linéaire",N113,"-")</f>
        <v>-</v>
      </c>
      <c r="S113" s="73"/>
      <c r="U113" s="73" t="str">
        <f t="shared" ref="U113:U125" si="41">IF(L113="Oui",N113,"0")</f>
        <v>0</v>
      </c>
    </row>
    <row r="114" spans="1:21" s="5" customFormat="1" ht="15" customHeight="1">
      <c r="A114" s="181" t="s">
        <v>383</v>
      </c>
      <c r="B114" s="240" t="s">
        <v>384</v>
      </c>
      <c r="C114" s="203"/>
      <c r="D114" s="214">
        <v>1</v>
      </c>
      <c r="E114" s="215"/>
      <c r="F114" s="215"/>
      <c r="G114" s="215"/>
      <c r="H114" s="215"/>
      <c r="I114" s="216">
        <f t="shared" si="35"/>
        <v>0</v>
      </c>
      <c r="J114" s="207"/>
      <c r="K114" s="205"/>
      <c r="L114" s="208"/>
      <c r="M114" s="209"/>
      <c r="N114" s="210">
        <f t="shared" si="37"/>
        <v>0</v>
      </c>
      <c r="O114" s="64" t="str">
        <f t="shared" si="36"/>
        <v/>
      </c>
      <c r="P114" s="73" t="str">
        <f t="shared" si="38"/>
        <v>-</v>
      </c>
      <c r="Q114" s="73" t="str">
        <f t="shared" si="39"/>
        <v>-</v>
      </c>
      <c r="R114" s="73" t="str">
        <f t="shared" si="40"/>
        <v>-</v>
      </c>
      <c r="S114" s="73"/>
      <c r="U114" s="73" t="str">
        <f t="shared" si="41"/>
        <v>0</v>
      </c>
    </row>
    <row r="115" spans="1:21" ht="15" customHeight="1">
      <c r="A115" s="78" t="s">
        <v>385</v>
      </c>
      <c r="B115" s="130" t="s">
        <v>386</v>
      </c>
      <c r="C115" s="203"/>
      <c r="D115" s="214">
        <v>1</v>
      </c>
      <c r="E115" s="215"/>
      <c r="F115" s="215"/>
      <c r="G115" s="215"/>
      <c r="H115" s="215"/>
      <c r="I115" s="216">
        <f t="shared" si="35"/>
        <v>0</v>
      </c>
      <c r="J115" s="207"/>
      <c r="K115" s="205"/>
      <c r="L115" s="208"/>
      <c r="M115" s="209"/>
      <c r="N115" s="210">
        <f t="shared" si="37"/>
        <v>0</v>
      </c>
      <c r="O115" s="64" t="str">
        <f t="shared" si="36"/>
        <v/>
      </c>
      <c r="P115" s="73" t="str">
        <f t="shared" si="38"/>
        <v>-</v>
      </c>
      <c r="Q115" s="73" t="str">
        <f t="shared" si="39"/>
        <v>-</v>
      </c>
      <c r="R115" s="73" t="str">
        <f t="shared" si="40"/>
        <v>-</v>
      </c>
      <c r="S115" s="73"/>
      <c r="T115" s="5"/>
      <c r="U115" s="73" t="str">
        <f t="shared" si="41"/>
        <v>0</v>
      </c>
    </row>
    <row r="116" spans="1:21" ht="15" customHeight="1">
      <c r="A116" s="78" t="s">
        <v>387</v>
      </c>
      <c r="B116" s="130" t="s">
        <v>388</v>
      </c>
      <c r="C116" s="203"/>
      <c r="D116" s="214">
        <v>1</v>
      </c>
      <c r="E116" s="215"/>
      <c r="F116" s="215"/>
      <c r="G116" s="215"/>
      <c r="H116" s="215"/>
      <c r="I116" s="216">
        <f t="shared" si="35"/>
        <v>0</v>
      </c>
      <c r="J116" s="207"/>
      <c r="K116" s="205"/>
      <c r="L116" s="208"/>
      <c r="M116" s="209"/>
      <c r="N116" s="210">
        <f t="shared" si="37"/>
        <v>0</v>
      </c>
      <c r="O116" s="64" t="str">
        <f t="shared" si="36"/>
        <v/>
      </c>
      <c r="P116" s="73" t="str">
        <f t="shared" si="38"/>
        <v>-</v>
      </c>
      <c r="Q116" s="73" t="str">
        <f t="shared" si="39"/>
        <v>-</v>
      </c>
      <c r="R116" s="73" t="str">
        <f t="shared" si="40"/>
        <v>-</v>
      </c>
      <c r="S116" s="73"/>
      <c r="T116" s="5"/>
      <c r="U116" s="73" t="str">
        <f t="shared" si="41"/>
        <v>0</v>
      </c>
    </row>
    <row r="117" spans="1:21" ht="15" customHeight="1">
      <c r="A117" s="78" t="s">
        <v>389</v>
      </c>
      <c r="B117" s="130" t="s">
        <v>390</v>
      </c>
      <c r="C117" s="203"/>
      <c r="D117" s="214">
        <v>1</v>
      </c>
      <c r="E117" s="215"/>
      <c r="F117" s="215"/>
      <c r="G117" s="215"/>
      <c r="H117" s="215"/>
      <c r="I117" s="216">
        <f t="shared" si="35"/>
        <v>0</v>
      </c>
      <c r="J117" s="207"/>
      <c r="K117" s="205"/>
      <c r="L117" s="208"/>
      <c r="M117" s="209"/>
      <c r="N117" s="210">
        <f t="shared" si="37"/>
        <v>0</v>
      </c>
      <c r="O117" s="64" t="str">
        <f t="shared" si="36"/>
        <v/>
      </c>
      <c r="P117" s="73" t="str">
        <f t="shared" si="38"/>
        <v>-</v>
      </c>
      <c r="Q117" s="73" t="str">
        <f t="shared" si="39"/>
        <v>-</v>
      </c>
      <c r="R117" s="73" t="str">
        <f t="shared" si="40"/>
        <v>-</v>
      </c>
      <c r="S117" s="73"/>
      <c r="T117" s="5"/>
      <c r="U117" s="73" t="str">
        <f t="shared" si="41"/>
        <v>0</v>
      </c>
    </row>
    <row r="118" spans="1:21" ht="15" customHeight="1">
      <c r="A118" s="78" t="s">
        <v>391</v>
      </c>
      <c r="B118" s="130" t="s">
        <v>392</v>
      </c>
      <c r="C118" s="203"/>
      <c r="D118" s="214">
        <v>1</v>
      </c>
      <c r="E118" s="215"/>
      <c r="F118" s="215"/>
      <c r="G118" s="215"/>
      <c r="H118" s="215"/>
      <c r="I118" s="216">
        <f t="shared" si="35"/>
        <v>0</v>
      </c>
      <c r="J118" s="207"/>
      <c r="K118" s="205"/>
      <c r="L118" s="208"/>
      <c r="M118" s="209"/>
      <c r="N118" s="210">
        <f t="shared" si="37"/>
        <v>0</v>
      </c>
      <c r="O118" s="64" t="str">
        <f t="shared" si="36"/>
        <v/>
      </c>
      <c r="P118" s="73" t="str">
        <f t="shared" si="38"/>
        <v>-</v>
      </c>
      <c r="Q118" s="73" t="str">
        <f t="shared" si="39"/>
        <v>-</v>
      </c>
      <c r="R118" s="73" t="str">
        <f t="shared" si="40"/>
        <v>-</v>
      </c>
      <c r="S118" s="73"/>
      <c r="T118" s="5"/>
      <c r="U118" s="73" t="str">
        <f t="shared" si="41"/>
        <v>0</v>
      </c>
    </row>
    <row r="119" spans="1:21" ht="15" customHeight="1">
      <c r="A119" s="78" t="s">
        <v>393</v>
      </c>
      <c r="B119" s="130" t="s">
        <v>394</v>
      </c>
      <c r="C119" s="203"/>
      <c r="D119" s="214">
        <v>1</v>
      </c>
      <c r="E119" s="215"/>
      <c r="F119" s="215"/>
      <c r="G119" s="215"/>
      <c r="H119" s="215"/>
      <c r="I119" s="216">
        <f t="shared" si="35"/>
        <v>0</v>
      </c>
      <c r="J119" s="207"/>
      <c r="K119" s="205"/>
      <c r="L119" s="208"/>
      <c r="M119" s="209"/>
      <c r="N119" s="210">
        <f t="shared" si="37"/>
        <v>0</v>
      </c>
      <c r="O119" s="64" t="str">
        <f t="shared" si="36"/>
        <v/>
      </c>
      <c r="P119" s="73" t="str">
        <f t="shared" si="38"/>
        <v>-</v>
      </c>
      <c r="Q119" s="73" t="str">
        <f t="shared" si="39"/>
        <v>-</v>
      </c>
      <c r="R119" s="73" t="str">
        <f t="shared" si="40"/>
        <v>-</v>
      </c>
      <c r="S119" s="73"/>
      <c r="T119" s="5"/>
      <c r="U119" s="73" t="str">
        <f t="shared" si="41"/>
        <v>0</v>
      </c>
    </row>
    <row r="120" spans="1:21" ht="15" customHeight="1">
      <c r="A120" s="78" t="s">
        <v>395</v>
      </c>
      <c r="B120" s="130" t="s">
        <v>396</v>
      </c>
      <c r="C120" s="203"/>
      <c r="D120" s="214">
        <v>1</v>
      </c>
      <c r="E120" s="215"/>
      <c r="F120" s="215"/>
      <c r="G120" s="215"/>
      <c r="H120" s="215"/>
      <c r="I120" s="216">
        <f t="shared" si="35"/>
        <v>0</v>
      </c>
      <c r="J120" s="207"/>
      <c r="K120" s="205"/>
      <c r="L120" s="208"/>
      <c r="M120" s="209"/>
      <c r="N120" s="210">
        <f t="shared" si="37"/>
        <v>0</v>
      </c>
      <c r="O120" s="64" t="str">
        <f t="shared" si="36"/>
        <v/>
      </c>
      <c r="P120" s="73" t="str">
        <f t="shared" si="38"/>
        <v>-</v>
      </c>
      <c r="Q120" s="73" t="str">
        <f t="shared" si="39"/>
        <v>-</v>
      </c>
      <c r="R120" s="73" t="str">
        <f t="shared" si="40"/>
        <v>-</v>
      </c>
      <c r="S120" s="73"/>
      <c r="T120" s="5"/>
      <c r="U120" s="73" t="str">
        <f t="shared" si="41"/>
        <v>0</v>
      </c>
    </row>
    <row r="121" spans="1:21" s="5" customFormat="1" ht="15" customHeight="1">
      <c r="A121" s="78" t="s">
        <v>397</v>
      </c>
      <c r="B121" s="130" t="s">
        <v>398</v>
      </c>
      <c r="C121" s="203"/>
      <c r="D121" s="214">
        <v>1</v>
      </c>
      <c r="E121" s="215"/>
      <c r="F121" s="215"/>
      <c r="G121" s="215"/>
      <c r="H121" s="215"/>
      <c r="I121" s="216">
        <f t="shared" si="35"/>
        <v>0</v>
      </c>
      <c r="J121" s="207"/>
      <c r="K121" s="205"/>
      <c r="L121" s="208"/>
      <c r="M121" s="209"/>
      <c r="N121" s="210">
        <f t="shared" si="37"/>
        <v>0</v>
      </c>
      <c r="O121" s="64" t="str">
        <f t="shared" si="36"/>
        <v/>
      </c>
      <c r="P121" s="73" t="str">
        <f t="shared" si="38"/>
        <v>-</v>
      </c>
      <c r="Q121" s="73" t="str">
        <f t="shared" si="39"/>
        <v>-</v>
      </c>
      <c r="R121" s="73" t="str">
        <f t="shared" si="40"/>
        <v>-</v>
      </c>
      <c r="S121" s="73"/>
      <c r="U121" s="73" t="str">
        <f t="shared" si="41"/>
        <v>0</v>
      </c>
    </row>
    <row r="122" spans="1:21" s="5" customFormat="1" ht="15" customHeight="1">
      <c r="A122" s="78" t="s">
        <v>399</v>
      </c>
      <c r="B122" s="130" t="s">
        <v>400</v>
      </c>
      <c r="C122" s="203"/>
      <c r="D122" s="214">
        <v>1</v>
      </c>
      <c r="E122" s="215"/>
      <c r="F122" s="215"/>
      <c r="G122" s="215"/>
      <c r="H122" s="215"/>
      <c r="I122" s="216">
        <f t="shared" si="35"/>
        <v>0</v>
      </c>
      <c r="J122" s="207"/>
      <c r="K122" s="205"/>
      <c r="L122" s="208"/>
      <c r="M122" s="209"/>
      <c r="N122" s="210">
        <f t="shared" si="37"/>
        <v>0</v>
      </c>
      <c r="O122" s="64" t="str">
        <f t="shared" si="36"/>
        <v/>
      </c>
      <c r="P122" s="73" t="str">
        <f t="shared" si="38"/>
        <v>-</v>
      </c>
      <c r="Q122" s="73" t="str">
        <f t="shared" si="39"/>
        <v>-</v>
      </c>
      <c r="R122" s="73" t="str">
        <f t="shared" si="40"/>
        <v>-</v>
      </c>
      <c r="S122" s="73"/>
      <c r="U122" s="73" t="str">
        <f t="shared" si="41"/>
        <v>0</v>
      </c>
    </row>
    <row r="123" spans="1:21" ht="15" customHeight="1">
      <c r="A123" s="76" t="s">
        <v>401</v>
      </c>
      <c r="B123" s="130" t="s">
        <v>374</v>
      </c>
      <c r="C123" s="203"/>
      <c r="D123" s="214">
        <v>1</v>
      </c>
      <c r="E123" s="215"/>
      <c r="F123" s="215"/>
      <c r="G123" s="215"/>
      <c r="H123" s="215"/>
      <c r="I123" s="216">
        <f t="shared" si="35"/>
        <v>0</v>
      </c>
      <c r="J123" s="207"/>
      <c r="K123" s="205"/>
      <c r="L123" s="208"/>
      <c r="M123" s="209"/>
      <c r="N123" s="210">
        <f t="shared" si="37"/>
        <v>0</v>
      </c>
      <c r="O123" s="64" t="str">
        <f t="shared" si="36"/>
        <v/>
      </c>
      <c r="P123" s="73" t="str">
        <f t="shared" si="38"/>
        <v>-</v>
      </c>
      <c r="Q123" s="73" t="str">
        <f t="shared" si="39"/>
        <v>-</v>
      </c>
      <c r="R123" s="73" t="str">
        <f t="shared" si="40"/>
        <v>-</v>
      </c>
      <c r="S123" s="73"/>
      <c r="T123" s="5"/>
      <c r="U123" s="73" t="str">
        <f t="shared" si="41"/>
        <v>0</v>
      </c>
    </row>
    <row r="124" spans="1:21" ht="15" customHeight="1">
      <c r="A124" s="76" t="s">
        <v>402</v>
      </c>
      <c r="B124" s="240" t="s">
        <v>157</v>
      </c>
      <c r="C124" s="203"/>
      <c r="D124" s="214">
        <v>1</v>
      </c>
      <c r="E124" s="215"/>
      <c r="F124" s="215"/>
      <c r="G124" s="215"/>
      <c r="H124" s="215"/>
      <c r="I124" s="216">
        <f t="shared" si="35"/>
        <v>0</v>
      </c>
      <c r="J124" s="207"/>
      <c r="K124" s="205"/>
      <c r="L124" s="208"/>
      <c r="M124" s="209"/>
      <c r="N124" s="210">
        <f t="shared" si="37"/>
        <v>0</v>
      </c>
      <c r="O124" s="64" t="str">
        <f t="shared" si="36"/>
        <v/>
      </c>
      <c r="P124" s="73" t="str">
        <f t="shared" si="38"/>
        <v>-</v>
      </c>
      <c r="Q124" s="73" t="str">
        <f t="shared" si="39"/>
        <v>-</v>
      </c>
      <c r="R124" s="73" t="str">
        <f t="shared" si="40"/>
        <v>-</v>
      </c>
      <c r="S124" s="73"/>
      <c r="T124" s="5"/>
      <c r="U124" s="73" t="str">
        <f t="shared" si="41"/>
        <v>0</v>
      </c>
    </row>
    <row r="125" spans="1:21" s="4" customFormat="1" ht="15" customHeight="1">
      <c r="A125" s="40" t="s">
        <v>403</v>
      </c>
      <c r="B125" s="166" t="s">
        <v>159</v>
      </c>
      <c r="C125" s="203"/>
      <c r="D125" s="214">
        <v>1</v>
      </c>
      <c r="E125" s="215"/>
      <c r="F125" s="215"/>
      <c r="G125" s="215"/>
      <c r="H125" s="215"/>
      <c r="I125" s="216">
        <f t="shared" si="35"/>
        <v>0</v>
      </c>
      <c r="J125" s="207"/>
      <c r="K125" s="205"/>
      <c r="L125" s="208"/>
      <c r="M125" s="209"/>
      <c r="N125" s="210">
        <f t="shared" si="37"/>
        <v>0</v>
      </c>
      <c r="O125" s="64" t="str">
        <f t="shared" si="36"/>
        <v/>
      </c>
      <c r="P125" s="73" t="str">
        <f t="shared" si="38"/>
        <v>-</v>
      </c>
      <c r="Q125" s="73" t="str">
        <f t="shared" si="39"/>
        <v>-</v>
      </c>
      <c r="R125" s="73" t="str">
        <f t="shared" si="40"/>
        <v>-</v>
      </c>
      <c r="S125" s="73"/>
      <c r="T125" s="5"/>
      <c r="U125" s="73" t="str">
        <f t="shared" si="41"/>
        <v>0</v>
      </c>
    </row>
    <row r="126" spans="1:21" s="2" customFormat="1" ht="15" customHeight="1">
      <c r="A126" s="41" t="s">
        <v>85</v>
      </c>
      <c r="B126" s="167" t="s">
        <v>404</v>
      </c>
      <c r="C126" s="42"/>
      <c r="D126" s="343"/>
      <c r="E126" s="344"/>
      <c r="F126" s="344"/>
      <c r="G126" s="344"/>
      <c r="H126" s="344"/>
      <c r="I126" s="344"/>
      <c r="J126" s="344"/>
      <c r="K126" s="344"/>
      <c r="L126" s="344"/>
      <c r="M126" s="345"/>
      <c r="N126" s="149">
        <f>SUM(N112:N125)</f>
        <v>0</v>
      </c>
      <c r="O126" s="140"/>
      <c r="P126" s="150">
        <f>SUM(P112:P125)</f>
        <v>0</v>
      </c>
      <c r="Q126" s="150">
        <f>SUM(Q112:Q125)</f>
        <v>0</v>
      </c>
      <c r="R126" s="150">
        <f>SUM(R112:R125)</f>
        <v>0</v>
      </c>
      <c r="S126" s="150"/>
      <c r="T126" s="159"/>
      <c r="U126" s="150">
        <f>SUM(U112:U125)</f>
        <v>0</v>
      </c>
    </row>
    <row r="127" spans="1:21" s="2" customFormat="1" ht="15" customHeight="1">
      <c r="A127" s="41"/>
      <c r="B127" s="135"/>
      <c r="C127" s="242"/>
      <c r="D127" s="236"/>
      <c r="E127" s="236"/>
      <c r="F127" s="236"/>
      <c r="G127" s="236"/>
      <c r="H127" s="236"/>
      <c r="I127" s="236"/>
      <c r="J127" s="236"/>
      <c r="K127" s="236"/>
      <c r="L127" s="236"/>
      <c r="M127" s="236"/>
      <c r="N127" s="160"/>
      <c r="O127" s="140"/>
      <c r="P127" s="141"/>
      <c r="Q127" s="141"/>
      <c r="R127" s="141"/>
      <c r="S127" s="141"/>
      <c r="T127" s="159"/>
      <c r="U127" s="151"/>
    </row>
    <row r="128" spans="1:21" s="6" customFormat="1" ht="15" customHeight="1">
      <c r="A128" s="41" t="s">
        <v>87</v>
      </c>
      <c r="B128" s="241" t="s">
        <v>405</v>
      </c>
      <c r="C128" s="242"/>
      <c r="D128" s="152"/>
      <c r="E128" s="152"/>
      <c r="F128" s="152"/>
      <c r="G128" s="152"/>
      <c r="H128" s="152"/>
      <c r="I128" s="152"/>
      <c r="J128" s="152"/>
      <c r="K128" s="152"/>
      <c r="L128" s="152"/>
      <c r="M128" s="152"/>
      <c r="N128" s="153"/>
      <c r="O128" s="140"/>
      <c r="P128" s="154"/>
      <c r="Q128" s="154"/>
      <c r="R128" s="154"/>
      <c r="S128" s="154"/>
      <c r="T128" s="159"/>
      <c r="U128" s="151"/>
    </row>
    <row r="129" spans="1:21" ht="15" customHeight="1">
      <c r="A129" s="299" t="s">
        <v>129</v>
      </c>
      <c r="B129" s="299" t="s">
        <v>56</v>
      </c>
      <c r="C129" s="299" t="s">
        <v>130</v>
      </c>
      <c r="D129" s="144" t="s">
        <v>131</v>
      </c>
      <c r="E129" s="332" t="s">
        <v>132</v>
      </c>
      <c r="F129" s="333"/>
      <c r="G129" s="333"/>
      <c r="H129" s="334"/>
      <c r="I129" s="346" t="s">
        <v>133</v>
      </c>
      <c r="J129" s="347"/>
      <c r="K129" s="145" t="s">
        <v>134</v>
      </c>
      <c r="L129" s="136" t="s">
        <v>135</v>
      </c>
      <c r="M129" s="136" t="s">
        <v>136</v>
      </c>
      <c r="N129" s="341" t="s">
        <v>58</v>
      </c>
      <c r="O129" s="140"/>
      <c r="P129" s="338" t="s">
        <v>137</v>
      </c>
      <c r="Q129" s="339"/>
      <c r="R129" s="339"/>
      <c r="S129" s="340"/>
      <c r="T129" s="141"/>
      <c r="U129" s="138" t="s">
        <v>138</v>
      </c>
    </row>
    <row r="130" spans="1:21" ht="15" customHeight="1">
      <c r="A130" s="300"/>
      <c r="B130" s="300"/>
      <c r="C130" s="300"/>
      <c r="D130" s="144" t="s">
        <v>139</v>
      </c>
      <c r="E130" s="143" t="s">
        <v>140</v>
      </c>
      <c r="F130" s="143" t="s">
        <v>141</v>
      </c>
      <c r="G130" s="143" t="s">
        <v>142</v>
      </c>
      <c r="H130" s="143" t="s">
        <v>143</v>
      </c>
      <c r="I130" s="338" t="s">
        <v>144</v>
      </c>
      <c r="J130" s="340"/>
      <c r="K130" s="143" t="s">
        <v>145</v>
      </c>
      <c r="L130" s="137"/>
      <c r="M130" s="142" t="s">
        <v>146</v>
      </c>
      <c r="N130" s="342"/>
      <c r="O130" s="140"/>
      <c r="P130" s="143" t="s">
        <v>147</v>
      </c>
      <c r="Q130" s="143" t="s">
        <v>61</v>
      </c>
      <c r="R130" s="143" t="s">
        <v>148</v>
      </c>
      <c r="S130" s="143" t="s">
        <v>63</v>
      </c>
      <c r="T130" s="141"/>
      <c r="U130" s="139"/>
    </row>
    <row r="131" spans="1:21" ht="15" customHeight="1">
      <c r="A131" s="76" t="s">
        <v>406</v>
      </c>
      <c r="B131" s="240" t="s">
        <v>407</v>
      </c>
      <c r="C131" s="203"/>
      <c r="D131" s="204">
        <v>1</v>
      </c>
      <c r="E131" s="205"/>
      <c r="F131" s="205"/>
      <c r="G131" s="205"/>
      <c r="H131" s="205"/>
      <c r="I131" s="206">
        <f>SUM(E131:H131)</f>
        <v>0</v>
      </c>
      <c r="J131" s="207"/>
      <c r="K131" s="205"/>
      <c r="L131" s="208"/>
      <c r="M131" s="209"/>
      <c r="N131" s="210">
        <f>D131*I131*K131</f>
        <v>0</v>
      </c>
      <c r="O131" s="64" t="str">
        <f t="shared" ref="O131:O146" si="42">IF(I131&lt;&gt;0,IF(J131="","Définir l'unité!",""),"")</f>
        <v/>
      </c>
      <c r="P131" s="73" t="str">
        <f>IF(M131="Média numérique",N131,"-")</f>
        <v>-</v>
      </c>
      <c r="Q131" s="73" t="str">
        <f>IF(M131="Jeu",N131,"-")</f>
        <v>-</v>
      </c>
      <c r="R131" s="73" t="str">
        <f>IF(M131="Vidéo linéaire",N131,"-")</f>
        <v>-</v>
      </c>
      <c r="S131" s="73"/>
      <c r="T131" s="5"/>
      <c r="U131" s="73" t="str">
        <f>IF(L131="Oui",N131,"0")</f>
        <v>0</v>
      </c>
    </row>
    <row r="132" spans="1:21" ht="15" customHeight="1">
      <c r="A132" s="76" t="s">
        <v>408</v>
      </c>
      <c r="B132" s="240" t="s">
        <v>409</v>
      </c>
      <c r="C132" s="203"/>
      <c r="D132" s="204">
        <v>1</v>
      </c>
      <c r="E132" s="205"/>
      <c r="F132" s="205"/>
      <c r="G132" s="205"/>
      <c r="H132" s="205"/>
      <c r="I132" s="206">
        <f>SUM(E132:H132)</f>
        <v>0</v>
      </c>
      <c r="J132" s="207"/>
      <c r="K132" s="205"/>
      <c r="L132" s="208"/>
      <c r="M132" s="209"/>
      <c r="N132" s="210">
        <f t="shared" ref="N132:N146" si="43">D132*I132*K132</f>
        <v>0</v>
      </c>
      <c r="O132" s="64" t="str">
        <f t="shared" si="42"/>
        <v/>
      </c>
      <c r="P132" s="73" t="str">
        <f t="shared" ref="P132:P146" si="44">IF(M132="Média numérique",N132,"-")</f>
        <v>-</v>
      </c>
      <c r="Q132" s="73" t="str">
        <f t="shared" ref="Q132:Q146" si="45">IF(M132="Jeu",N132,"-")</f>
        <v>-</v>
      </c>
      <c r="R132" s="73" t="str">
        <f t="shared" ref="R132:R146" si="46">IF(M132="Vidéo linéaire",N132,"-")</f>
        <v>-</v>
      </c>
      <c r="S132" s="73"/>
      <c r="T132" s="5"/>
      <c r="U132" s="73" t="str">
        <f t="shared" ref="U132:U146" si="47">IF(L132="Oui",N132,"0")</f>
        <v>0</v>
      </c>
    </row>
    <row r="133" spans="1:21" ht="15" customHeight="1">
      <c r="A133" s="76"/>
      <c r="B133" s="240"/>
      <c r="C133" s="203"/>
      <c r="D133" s="204">
        <v>1</v>
      </c>
      <c r="E133" s="205"/>
      <c r="F133" s="205"/>
      <c r="G133" s="205"/>
      <c r="H133" s="205"/>
      <c r="I133" s="206">
        <f t="shared" ref="I133:I145" si="48">SUM(E133:H133)</f>
        <v>0</v>
      </c>
      <c r="J133" s="207"/>
      <c r="K133" s="205"/>
      <c r="L133" s="208"/>
      <c r="M133" s="209"/>
      <c r="N133" s="210">
        <f t="shared" si="43"/>
        <v>0</v>
      </c>
      <c r="O133" s="64" t="str">
        <f t="shared" si="42"/>
        <v/>
      </c>
      <c r="P133" s="73" t="str">
        <f t="shared" si="44"/>
        <v>-</v>
      </c>
      <c r="Q133" s="73" t="str">
        <f t="shared" si="45"/>
        <v>-</v>
      </c>
      <c r="R133" s="73" t="str">
        <f t="shared" si="46"/>
        <v>-</v>
      </c>
      <c r="S133" s="73"/>
      <c r="T133" s="5"/>
      <c r="U133" s="73" t="str">
        <f t="shared" si="47"/>
        <v>0</v>
      </c>
    </row>
    <row r="134" spans="1:21" ht="15" customHeight="1">
      <c r="A134" s="76"/>
      <c r="B134" s="240"/>
      <c r="C134" s="203"/>
      <c r="D134" s="204">
        <v>1</v>
      </c>
      <c r="E134" s="205"/>
      <c r="F134" s="205"/>
      <c r="G134" s="205"/>
      <c r="H134" s="205"/>
      <c r="I134" s="206">
        <f t="shared" si="48"/>
        <v>0</v>
      </c>
      <c r="J134" s="207"/>
      <c r="K134" s="205"/>
      <c r="L134" s="208"/>
      <c r="M134" s="209"/>
      <c r="N134" s="210">
        <f t="shared" si="43"/>
        <v>0</v>
      </c>
      <c r="O134" s="64" t="str">
        <f t="shared" si="42"/>
        <v/>
      </c>
      <c r="P134" s="73" t="str">
        <f t="shared" si="44"/>
        <v>-</v>
      </c>
      <c r="Q134" s="73" t="str">
        <f t="shared" si="45"/>
        <v>-</v>
      </c>
      <c r="R134" s="73" t="str">
        <f t="shared" si="46"/>
        <v>-</v>
      </c>
      <c r="S134" s="73"/>
      <c r="T134" s="5"/>
      <c r="U134" s="73" t="str">
        <f t="shared" si="47"/>
        <v>0</v>
      </c>
    </row>
    <row r="135" spans="1:21" ht="15" customHeight="1">
      <c r="A135" s="76" t="s">
        <v>410</v>
      </c>
      <c r="B135" s="240" t="s">
        <v>411</v>
      </c>
      <c r="C135" s="203"/>
      <c r="D135" s="204">
        <v>1</v>
      </c>
      <c r="E135" s="205"/>
      <c r="F135" s="205"/>
      <c r="G135" s="205"/>
      <c r="H135" s="205"/>
      <c r="I135" s="206">
        <f t="shared" si="48"/>
        <v>0</v>
      </c>
      <c r="J135" s="207"/>
      <c r="K135" s="205"/>
      <c r="L135" s="208"/>
      <c r="M135" s="209"/>
      <c r="N135" s="210">
        <f t="shared" si="43"/>
        <v>0</v>
      </c>
      <c r="O135" s="64" t="str">
        <f t="shared" si="42"/>
        <v/>
      </c>
      <c r="P135" s="73" t="str">
        <f t="shared" si="44"/>
        <v>-</v>
      </c>
      <c r="Q135" s="73" t="str">
        <f t="shared" si="45"/>
        <v>-</v>
      </c>
      <c r="R135" s="73" t="str">
        <f t="shared" si="46"/>
        <v>-</v>
      </c>
      <c r="S135" s="73"/>
      <c r="T135" s="5"/>
      <c r="U135" s="73" t="str">
        <f t="shared" si="47"/>
        <v>0</v>
      </c>
    </row>
    <row r="136" spans="1:21" ht="15" customHeight="1">
      <c r="A136" s="76"/>
      <c r="B136" s="240"/>
      <c r="C136" s="203"/>
      <c r="D136" s="204">
        <v>1</v>
      </c>
      <c r="E136" s="205"/>
      <c r="F136" s="205"/>
      <c r="G136" s="205"/>
      <c r="H136" s="205"/>
      <c r="I136" s="206">
        <f t="shared" si="48"/>
        <v>0</v>
      </c>
      <c r="J136" s="207"/>
      <c r="K136" s="205"/>
      <c r="L136" s="208"/>
      <c r="M136" s="209"/>
      <c r="N136" s="210">
        <f t="shared" si="43"/>
        <v>0</v>
      </c>
      <c r="O136" s="64" t="str">
        <f t="shared" si="42"/>
        <v/>
      </c>
      <c r="P136" s="73" t="str">
        <f t="shared" si="44"/>
        <v>-</v>
      </c>
      <c r="Q136" s="73" t="str">
        <f t="shared" si="45"/>
        <v>-</v>
      </c>
      <c r="R136" s="73" t="str">
        <f t="shared" si="46"/>
        <v>-</v>
      </c>
      <c r="S136" s="73"/>
      <c r="T136" s="5"/>
      <c r="U136" s="73" t="str">
        <f t="shared" si="47"/>
        <v>0</v>
      </c>
    </row>
    <row r="137" spans="1:21" ht="15" customHeight="1">
      <c r="A137" s="76"/>
      <c r="B137" s="240"/>
      <c r="C137" s="203"/>
      <c r="D137" s="204">
        <v>1</v>
      </c>
      <c r="E137" s="205"/>
      <c r="F137" s="205"/>
      <c r="G137" s="205"/>
      <c r="H137" s="205"/>
      <c r="I137" s="206">
        <f t="shared" si="48"/>
        <v>0</v>
      </c>
      <c r="J137" s="207"/>
      <c r="K137" s="205"/>
      <c r="L137" s="208"/>
      <c r="M137" s="209"/>
      <c r="N137" s="210">
        <f t="shared" si="43"/>
        <v>0</v>
      </c>
      <c r="O137" s="64" t="str">
        <f t="shared" si="42"/>
        <v/>
      </c>
      <c r="P137" s="73" t="str">
        <f t="shared" si="44"/>
        <v>-</v>
      </c>
      <c r="Q137" s="73" t="str">
        <f t="shared" si="45"/>
        <v>-</v>
      </c>
      <c r="R137" s="73" t="str">
        <f t="shared" si="46"/>
        <v>-</v>
      </c>
      <c r="S137" s="73"/>
      <c r="T137" s="5"/>
      <c r="U137" s="73" t="str">
        <f t="shared" si="47"/>
        <v>0</v>
      </c>
    </row>
    <row r="138" spans="1:21" ht="15" customHeight="1">
      <c r="A138" s="76" t="s">
        <v>412</v>
      </c>
      <c r="B138" s="240" t="s">
        <v>413</v>
      </c>
      <c r="C138" s="203"/>
      <c r="D138" s="204">
        <v>1</v>
      </c>
      <c r="E138" s="205"/>
      <c r="F138" s="205"/>
      <c r="G138" s="205"/>
      <c r="H138" s="205"/>
      <c r="I138" s="206">
        <f t="shared" si="48"/>
        <v>0</v>
      </c>
      <c r="J138" s="207"/>
      <c r="K138" s="205"/>
      <c r="L138" s="208"/>
      <c r="M138" s="209"/>
      <c r="N138" s="210">
        <f t="shared" si="43"/>
        <v>0</v>
      </c>
      <c r="O138" s="64" t="str">
        <f t="shared" si="42"/>
        <v/>
      </c>
      <c r="P138" s="73" t="str">
        <f t="shared" si="44"/>
        <v>-</v>
      </c>
      <c r="Q138" s="73" t="str">
        <f t="shared" si="45"/>
        <v>-</v>
      </c>
      <c r="R138" s="73" t="str">
        <f t="shared" si="46"/>
        <v>-</v>
      </c>
      <c r="S138" s="73"/>
      <c r="T138" s="5"/>
      <c r="U138" s="73" t="str">
        <f t="shared" si="47"/>
        <v>0</v>
      </c>
    </row>
    <row r="139" spans="1:21" ht="15" customHeight="1">
      <c r="A139" s="76" t="s">
        <v>414</v>
      </c>
      <c r="B139" s="240" t="s">
        <v>415</v>
      </c>
      <c r="C139" s="203"/>
      <c r="D139" s="204">
        <v>1</v>
      </c>
      <c r="E139" s="205"/>
      <c r="F139" s="205"/>
      <c r="G139" s="205"/>
      <c r="H139" s="205"/>
      <c r="I139" s="206">
        <f t="shared" si="48"/>
        <v>0</v>
      </c>
      <c r="J139" s="207"/>
      <c r="K139" s="205"/>
      <c r="L139" s="208"/>
      <c r="M139" s="209"/>
      <c r="N139" s="210">
        <f t="shared" si="43"/>
        <v>0</v>
      </c>
      <c r="O139" s="64" t="str">
        <f t="shared" si="42"/>
        <v/>
      </c>
      <c r="P139" s="73" t="str">
        <f t="shared" si="44"/>
        <v>-</v>
      </c>
      <c r="Q139" s="73" t="str">
        <f t="shared" si="45"/>
        <v>-</v>
      </c>
      <c r="R139" s="73" t="str">
        <f t="shared" si="46"/>
        <v>-</v>
      </c>
      <c r="S139" s="73"/>
      <c r="T139" s="5"/>
      <c r="U139" s="73" t="str">
        <f t="shared" si="47"/>
        <v>0</v>
      </c>
    </row>
    <row r="140" spans="1:21" ht="15" customHeight="1">
      <c r="A140" s="76" t="s">
        <v>416</v>
      </c>
      <c r="B140" s="240" t="s">
        <v>417</v>
      </c>
      <c r="C140" s="203"/>
      <c r="D140" s="204">
        <v>1</v>
      </c>
      <c r="E140" s="205"/>
      <c r="F140" s="205"/>
      <c r="G140" s="205"/>
      <c r="H140" s="205"/>
      <c r="I140" s="206">
        <f t="shared" si="48"/>
        <v>0</v>
      </c>
      <c r="J140" s="207"/>
      <c r="K140" s="205"/>
      <c r="L140" s="208"/>
      <c r="M140" s="209"/>
      <c r="N140" s="210">
        <f t="shared" si="43"/>
        <v>0</v>
      </c>
      <c r="O140" s="64" t="str">
        <f t="shared" si="42"/>
        <v/>
      </c>
      <c r="P140" s="73" t="str">
        <f t="shared" si="44"/>
        <v>-</v>
      </c>
      <c r="Q140" s="73" t="str">
        <f t="shared" si="45"/>
        <v>-</v>
      </c>
      <c r="R140" s="73" t="str">
        <f t="shared" si="46"/>
        <v>-</v>
      </c>
      <c r="S140" s="73"/>
      <c r="T140" s="5"/>
      <c r="U140" s="73" t="str">
        <f t="shared" si="47"/>
        <v>0</v>
      </c>
    </row>
    <row r="141" spans="1:21" ht="15" customHeight="1">
      <c r="A141" s="76" t="s">
        <v>418</v>
      </c>
      <c r="B141" s="240" t="s">
        <v>419</v>
      </c>
      <c r="C141" s="203"/>
      <c r="D141" s="204">
        <v>1</v>
      </c>
      <c r="E141" s="205"/>
      <c r="F141" s="205"/>
      <c r="G141" s="205"/>
      <c r="H141" s="205"/>
      <c r="I141" s="206">
        <f t="shared" si="48"/>
        <v>0</v>
      </c>
      <c r="J141" s="207"/>
      <c r="K141" s="205"/>
      <c r="L141" s="208"/>
      <c r="M141" s="209"/>
      <c r="N141" s="210">
        <f t="shared" si="43"/>
        <v>0</v>
      </c>
      <c r="O141" s="64" t="str">
        <f t="shared" si="42"/>
        <v/>
      </c>
      <c r="P141" s="73" t="str">
        <f t="shared" si="44"/>
        <v>-</v>
      </c>
      <c r="Q141" s="73" t="str">
        <f t="shared" si="45"/>
        <v>-</v>
      </c>
      <c r="R141" s="73" t="str">
        <f t="shared" si="46"/>
        <v>-</v>
      </c>
      <c r="S141" s="73"/>
      <c r="T141" s="5"/>
      <c r="U141" s="73" t="str">
        <f t="shared" si="47"/>
        <v>0</v>
      </c>
    </row>
    <row r="142" spans="1:21" s="5" customFormat="1" ht="15" customHeight="1">
      <c r="A142" s="78" t="s">
        <v>420</v>
      </c>
      <c r="B142" s="240" t="s">
        <v>421</v>
      </c>
      <c r="C142" s="203"/>
      <c r="D142" s="204">
        <v>1</v>
      </c>
      <c r="E142" s="205"/>
      <c r="F142" s="205"/>
      <c r="G142" s="205"/>
      <c r="H142" s="205"/>
      <c r="I142" s="206">
        <f t="shared" si="48"/>
        <v>0</v>
      </c>
      <c r="J142" s="207"/>
      <c r="K142" s="205"/>
      <c r="L142" s="208"/>
      <c r="M142" s="209"/>
      <c r="N142" s="210">
        <f t="shared" si="43"/>
        <v>0</v>
      </c>
      <c r="O142" s="64" t="str">
        <f t="shared" si="42"/>
        <v/>
      </c>
      <c r="P142" s="73" t="str">
        <f t="shared" si="44"/>
        <v>-</v>
      </c>
      <c r="Q142" s="73" t="str">
        <f t="shared" si="45"/>
        <v>-</v>
      </c>
      <c r="R142" s="73" t="str">
        <f t="shared" si="46"/>
        <v>-</v>
      </c>
      <c r="S142" s="73"/>
      <c r="U142" s="73" t="str">
        <f t="shared" si="47"/>
        <v>0</v>
      </c>
    </row>
    <row r="143" spans="1:21" ht="15" customHeight="1">
      <c r="A143" s="76"/>
      <c r="B143" s="38"/>
      <c r="C143" s="203"/>
      <c r="D143" s="204">
        <v>1</v>
      </c>
      <c r="E143" s="205"/>
      <c r="F143" s="205"/>
      <c r="G143" s="205"/>
      <c r="H143" s="205"/>
      <c r="I143" s="206">
        <f t="shared" si="48"/>
        <v>0</v>
      </c>
      <c r="J143" s="207"/>
      <c r="K143" s="205"/>
      <c r="L143" s="208"/>
      <c r="M143" s="209"/>
      <c r="N143" s="210">
        <f t="shared" si="43"/>
        <v>0</v>
      </c>
      <c r="O143" s="64" t="str">
        <f t="shared" si="42"/>
        <v/>
      </c>
      <c r="P143" s="73" t="str">
        <f t="shared" si="44"/>
        <v>-</v>
      </c>
      <c r="Q143" s="73" t="str">
        <f t="shared" si="45"/>
        <v>-</v>
      </c>
      <c r="R143" s="73" t="str">
        <f t="shared" si="46"/>
        <v>-</v>
      </c>
      <c r="S143" s="73"/>
      <c r="T143" s="5"/>
      <c r="U143" s="73" t="str">
        <f t="shared" si="47"/>
        <v>0</v>
      </c>
    </row>
    <row r="144" spans="1:21" ht="15" customHeight="1">
      <c r="A144" s="76" t="s">
        <v>422</v>
      </c>
      <c r="B144" s="130" t="s">
        <v>374</v>
      </c>
      <c r="C144" s="203"/>
      <c r="D144" s="204">
        <v>1</v>
      </c>
      <c r="E144" s="205"/>
      <c r="F144" s="205"/>
      <c r="G144" s="205"/>
      <c r="H144" s="205"/>
      <c r="I144" s="206">
        <f t="shared" si="48"/>
        <v>0</v>
      </c>
      <c r="J144" s="207"/>
      <c r="K144" s="205"/>
      <c r="L144" s="208"/>
      <c r="M144" s="209"/>
      <c r="N144" s="210">
        <f t="shared" si="43"/>
        <v>0</v>
      </c>
      <c r="O144" s="64" t="str">
        <f t="shared" si="42"/>
        <v/>
      </c>
      <c r="P144" s="73" t="str">
        <f t="shared" si="44"/>
        <v>-</v>
      </c>
      <c r="Q144" s="73" t="str">
        <f t="shared" si="45"/>
        <v>-</v>
      </c>
      <c r="R144" s="73" t="str">
        <f t="shared" si="46"/>
        <v>-</v>
      </c>
      <c r="S144" s="73"/>
      <c r="T144" s="5"/>
      <c r="U144" s="73" t="str">
        <f t="shared" si="47"/>
        <v>0</v>
      </c>
    </row>
    <row r="145" spans="1:21" s="4" customFormat="1" ht="15" customHeight="1">
      <c r="A145" s="77" t="s">
        <v>423</v>
      </c>
      <c r="B145" s="240" t="s">
        <v>157</v>
      </c>
      <c r="C145" s="203"/>
      <c r="D145" s="204">
        <v>1</v>
      </c>
      <c r="E145" s="205"/>
      <c r="F145" s="205"/>
      <c r="G145" s="205"/>
      <c r="H145" s="205"/>
      <c r="I145" s="206">
        <f t="shared" si="48"/>
        <v>0</v>
      </c>
      <c r="J145" s="207"/>
      <c r="K145" s="205"/>
      <c r="L145" s="208"/>
      <c r="M145" s="209"/>
      <c r="N145" s="210">
        <f t="shared" si="43"/>
        <v>0</v>
      </c>
      <c r="O145" s="64" t="str">
        <f t="shared" si="42"/>
        <v/>
      </c>
      <c r="P145" s="73" t="str">
        <f t="shared" si="44"/>
        <v>-</v>
      </c>
      <c r="Q145" s="73" t="str">
        <f t="shared" si="45"/>
        <v>-</v>
      </c>
      <c r="R145" s="73" t="str">
        <f t="shared" si="46"/>
        <v>-</v>
      </c>
      <c r="S145" s="73"/>
      <c r="T145" s="5"/>
      <c r="U145" s="73" t="str">
        <f t="shared" si="47"/>
        <v>0</v>
      </c>
    </row>
    <row r="146" spans="1:21" s="4" customFormat="1" ht="15" customHeight="1">
      <c r="A146" s="77" t="s">
        <v>424</v>
      </c>
      <c r="B146" s="166" t="s">
        <v>159</v>
      </c>
      <c r="C146" s="203"/>
      <c r="D146" s="204">
        <v>1</v>
      </c>
      <c r="E146" s="205"/>
      <c r="F146" s="205"/>
      <c r="G146" s="205"/>
      <c r="H146" s="205"/>
      <c r="I146" s="206">
        <f>SUM(E146:H146)</f>
        <v>0</v>
      </c>
      <c r="J146" s="207"/>
      <c r="K146" s="205"/>
      <c r="L146" s="208"/>
      <c r="M146" s="209"/>
      <c r="N146" s="210">
        <f t="shared" si="43"/>
        <v>0</v>
      </c>
      <c r="O146" s="64" t="str">
        <f t="shared" si="42"/>
        <v/>
      </c>
      <c r="P146" s="73" t="str">
        <f t="shared" si="44"/>
        <v>-</v>
      </c>
      <c r="Q146" s="73" t="str">
        <f t="shared" si="45"/>
        <v>-</v>
      </c>
      <c r="R146" s="73" t="str">
        <f t="shared" si="46"/>
        <v>-</v>
      </c>
      <c r="S146" s="73"/>
      <c r="T146" s="5"/>
      <c r="U146" s="73" t="str">
        <f t="shared" si="47"/>
        <v>0</v>
      </c>
    </row>
    <row r="147" spans="1:21" s="2" customFormat="1" ht="15" customHeight="1">
      <c r="A147" s="41" t="s">
        <v>87</v>
      </c>
      <c r="B147" s="241" t="s">
        <v>425</v>
      </c>
      <c r="C147" s="42"/>
      <c r="D147" s="303"/>
      <c r="E147" s="304"/>
      <c r="F147" s="304"/>
      <c r="G147" s="304"/>
      <c r="H147" s="304"/>
      <c r="I147" s="304"/>
      <c r="J147" s="304"/>
      <c r="K147" s="304"/>
      <c r="L147" s="304"/>
      <c r="M147" s="305"/>
      <c r="N147" s="37">
        <f>SUM(N131:N146)</f>
        <v>0</v>
      </c>
      <c r="O147" s="64"/>
      <c r="P147" s="74">
        <f>SUM(P131:P146)</f>
        <v>0</v>
      </c>
      <c r="Q147" s="74">
        <f>SUM(Q131:Q146)</f>
        <v>0</v>
      </c>
      <c r="R147" s="74">
        <f>SUM(R131:R146)</f>
        <v>0</v>
      </c>
      <c r="S147" s="74"/>
      <c r="T147"/>
      <c r="U147" s="74">
        <f>SUM(U131:U146)</f>
        <v>0</v>
      </c>
    </row>
    <row r="148" spans="1:21" s="2" customFormat="1" ht="15" customHeight="1">
      <c r="A148" s="234"/>
      <c r="B148" s="242"/>
      <c r="C148" s="242"/>
      <c r="D148" s="233"/>
      <c r="E148" s="233"/>
      <c r="F148" s="233"/>
      <c r="G148" s="233"/>
      <c r="H148" s="233"/>
      <c r="I148" s="233"/>
      <c r="J148" s="233"/>
      <c r="K148" s="233"/>
      <c r="L148" s="233"/>
      <c r="M148" s="233"/>
      <c r="N148" s="79"/>
      <c r="O148" s="64"/>
      <c r="P148"/>
      <c r="Q148"/>
      <c r="R148"/>
      <c r="U148" s="108"/>
    </row>
    <row r="149" spans="1:21" s="6" customFormat="1" ht="15" customHeight="1">
      <c r="A149" s="41" t="s">
        <v>92</v>
      </c>
      <c r="B149" s="135" t="s">
        <v>426</v>
      </c>
      <c r="C149" s="242"/>
      <c r="D149" s="44"/>
      <c r="E149" s="44"/>
      <c r="F149" s="44"/>
      <c r="G149" s="44"/>
      <c r="H149" s="44"/>
      <c r="I149" s="44"/>
      <c r="J149" s="44"/>
      <c r="K149" s="44"/>
      <c r="L149" s="44"/>
      <c r="M149" s="44"/>
      <c r="N149" s="45"/>
      <c r="O149" s="64"/>
      <c r="T149"/>
      <c r="U149" s="108"/>
    </row>
    <row r="150" spans="1:21" ht="15" customHeight="1">
      <c r="A150" s="299" t="s">
        <v>129</v>
      </c>
      <c r="B150" s="299" t="s">
        <v>56</v>
      </c>
      <c r="C150" s="299" t="s">
        <v>130</v>
      </c>
      <c r="D150" s="60" t="s">
        <v>131</v>
      </c>
      <c r="E150" s="332" t="s">
        <v>132</v>
      </c>
      <c r="F150" s="333"/>
      <c r="G150" s="333"/>
      <c r="H150" s="334"/>
      <c r="I150" s="314" t="s">
        <v>133</v>
      </c>
      <c r="J150" s="315"/>
      <c r="K150" s="33" t="s">
        <v>134</v>
      </c>
      <c r="L150" s="136" t="s">
        <v>135</v>
      </c>
      <c r="M150" s="245" t="s">
        <v>136</v>
      </c>
      <c r="N150" s="330" t="s">
        <v>58</v>
      </c>
      <c r="P150" s="306" t="s">
        <v>137</v>
      </c>
      <c r="Q150" s="321"/>
      <c r="R150" s="321"/>
      <c r="S150" s="307"/>
      <c r="U150" s="138" t="s">
        <v>138</v>
      </c>
    </row>
    <row r="151" spans="1:21" ht="15" customHeight="1">
      <c r="A151" s="300"/>
      <c r="B151" s="300"/>
      <c r="C151" s="300"/>
      <c r="D151" s="60" t="s">
        <v>139</v>
      </c>
      <c r="E151" s="36" t="s">
        <v>140</v>
      </c>
      <c r="F151" s="36" t="s">
        <v>141</v>
      </c>
      <c r="G151" s="36" t="s">
        <v>142</v>
      </c>
      <c r="H151" s="36" t="s">
        <v>143</v>
      </c>
      <c r="I151" s="306" t="s">
        <v>144</v>
      </c>
      <c r="J151" s="307"/>
      <c r="K151" s="36" t="s">
        <v>145</v>
      </c>
      <c r="L151" s="137"/>
      <c r="M151" s="59" t="s">
        <v>146</v>
      </c>
      <c r="N151" s="331"/>
      <c r="P151" s="143" t="s">
        <v>147</v>
      </c>
      <c r="Q151" s="36" t="s">
        <v>61</v>
      </c>
      <c r="R151" s="36" t="s">
        <v>148</v>
      </c>
      <c r="S151" s="36" t="s">
        <v>63</v>
      </c>
      <c r="U151" s="139"/>
    </row>
    <row r="152" spans="1:21" ht="15" customHeight="1">
      <c r="A152" s="76" t="s">
        <v>427</v>
      </c>
      <c r="B152" s="240" t="s">
        <v>428</v>
      </c>
      <c r="C152" s="203"/>
      <c r="D152" s="204">
        <v>1</v>
      </c>
      <c r="E152" s="205"/>
      <c r="F152" s="205"/>
      <c r="G152" s="205"/>
      <c r="H152" s="205"/>
      <c r="I152" s="206">
        <f t="shared" ref="I152:I157" si="49">SUM(E152:H152)</f>
        <v>0</v>
      </c>
      <c r="J152" s="207"/>
      <c r="K152" s="205"/>
      <c r="L152" s="208"/>
      <c r="M152" s="209"/>
      <c r="N152" s="210">
        <f>D152*I152*K152</f>
        <v>0</v>
      </c>
      <c r="O152" s="64" t="str">
        <f t="shared" ref="O152:O166" si="50">IF(I152&lt;&gt;0,IF(J152="","Définir l'unité!",""),"")</f>
        <v/>
      </c>
      <c r="P152" s="73" t="str">
        <f>IF(M152="Média numérique",N152,"-")</f>
        <v>-</v>
      </c>
      <c r="Q152" s="73" t="str">
        <f>IF(M152="Jeu",N152,"-")</f>
        <v>-</v>
      </c>
      <c r="R152" s="73" t="str">
        <f>IF(M152="Vidéo linéaire",N152,"-")</f>
        <v>-</v>
      </c>
      <c r="S152" s="73"/>
      <c r="T152" s="5"/>
      <c r="U152" s="73" t="str">
        <f>IF(L152="Oui",N152,"0")</f>
        <v>0</v>
      </c>
    </row>
    <row r="153" spans="1:21" ht="15" customHeight="1">
      <c r="A153" s="76" t="s">
        <v>429</v>
      </c>
      <c r="B153" s="240" t="s">
        <v>430</v>
      </c>
      <c r="C153" s="203"/>
      <c r="D153" s="204">
        <v>1</v>
      </c>
      <c r="E153" s="205"/>
      <c r="F153" s="205"/>
      <c r="G153" s="205"/>
      <c r="H153" s="205"/>
      <c r="I153" s="206">
        <f t="shared" si="49"/>
        <v>0</v>
      </c>
      <c r="J153" s="207"/>
      <c r="K153" s="205"/>
      <c r="L153" s="208"/>
      <c r="M153" s="209"/>
      <c r="N153" s="210">
        <f t="shared" ref="N153:N166" si="51">D153*I153*K153</f>
        <v>0</v>
      </c>
      <c r="O153" s="64" t="str">
        <f t="shared" si="50"/>
        <v/>
      </c>
      <c r="P153" s="73" t="str">
        <f t="shared" ref="P153:P166" si="52">IF(M153="Média numérique",N153,"-")</f>
        <v>-</v>
      </c>
      <c r="Q153" s="73" t="str">
        <f t="shared" ref="Q153:Q166" si="53">IF(M153="Jeu",N153,"-")</f>
        <v>-</v>
      </c>
      <c r="R153" s="73" t="str">
        <f t="shared" ref="R153:R166" si="54">IF(M153="Vidéo linéaire",N153,"-")</f>
        <v>-</v>
      </c>
      <c r="S153" s="73"/>
      <c r="T153" s="5"/>
      <c r="U153" s="73" t="str">
        <f t="shared" ref="U153:U166" si="55">IF(L153="Oui",N153,"0")</f>
        <v>0</v>
      </c>
    </row>
    <row r="154" spans="1:21" ht="15" customHeight="1">
      <c r="A154" s="76" t="s">
        <v>431</v>
      </c>
      <c r="B154" s="240" t="s">
        <v>432</v>
      </c>
      <c r="C154" s="203"/>
      <c r="D154" s="204">
        <v>1</v>
      </c>
      <c r="E154" s="205"/>
      <c r="F154" s="205"/>
      <c r="G154" s="205"/>
      <c r="H154" s="205"/>
      <c r="I154" s="206">
        <f t="shared" si="49"/>
        <v>0</v>
      </c>
      <c r="J154" s="207"/>
      <c r="K154" s="205"/>
      <c r="L154" s="208"/>
      <c r="M154" s="209"/>
      <c r="N154" s="210">
        <f t="shared" si="51"/>
        <v>0</v>
      </c>
      <c r="O154" s="64" t="str">
        <f t="shared" si="50"/>
        <v/>
      </c>
      <c r="P154" s="73" t="str">
        <f t="shared" si="52"/>
        <v>-</v>
      </c>
      <c r="Q154" s="73" t="str">
        <f t="shared" si="53"/>
        <v>-</v>
      </c>
      <c r="R154" s="73" t="str">
        <f t="shared" si="54"/>
        <v>-</v>
      </c>
      <c r="S154" s="73"/>
      <c r="T154" s="5"/>
      <c r="U154" s="73" t="str">
        <f t="shared" si="55"/>
        <v>0</v>
      </c>
    </row>
    <row r="155" spans="1:21" s="5" customFormat="1" ht="15" customHeight="1">
      <c r="A155" s="78" t="s">
        <v>433</v>
      </c>
      <c r="B155" s="240" t="s">
        <v>434</v>
      </c>
      <c r="C155" s="203"/>
      <c r="D155" s="204">
        <v>1</v>
      </c>
      <c r="E155" s="205"/>
      <c r="F155" s="205"/>
      <c r="G155" s="205"/>
      <c r="H155" s="205"/>
      <c r="I155" s="206">
        <f t="shared" si="49"/>
        <v>0</v>
      </c>
      <c r="J155" s="207"/>
      <c r="K155" s="205"/>
      <c r="L155" s="208"/>
      <c r="M155" s="209"/>
      <c r="N155" s="210">
        <f t="shared" si="51"/>
        <v>0</v>
      </c>
      <c r="O155" s="64" t="str">
        <f t="shared" si="50"/>
        <v/>
      </c>
      <c r="P155" s="73" t="str">
        <f t="shared" si="52"/>
        <v>-</v>
      </c>
      <c r="Q155" s="73" t="str">
        <f t="shared" si="53"/>
        <v>-</v>
      </c>
      <c r="R155" s="73" t="str">
        <f t="shared" si="54"/>
        <v>-</v>
      </c>
      <c r="S155" s="73"/>
      <c r="U155" s="73" t="str">
        <f t="shared" si="55"/>
        <v>0</v>
      </c>
    </row>
    <row r="156" spans="1:21" s="5" customFormat="1" ht="15" customHeight="1">
      <c r="A156" s="77" t="s">
        <v>435</v>
      </c>
      <c r="B156" s="240" t="s">
        <v>436</v>
      </c>
      <c r="C156" s="203"/>
      <c r="D156" s="204">
        <v>1</v>
      </c>
      <c r="E156" s="205"/>
      <c r="F156" s="205"/>
      <c r="G156" s="205"/>
      <c r="H156" s="205"/>
      <c r="I156" s="206">
        <f t="shared" si="49"/>
        <v>0</v>
      </c>
      <c r="J156" s="207"/>
      <c r="K156" s="205"/>
      <c r="L156" s="208"/>
      <c r="M156" s="209"/>
      <c r="N156" s="210">
        <f t="shared" si="51"/>
        <v>0</v>
      </c>
      <c r="O156" s="64" t="str">
        <f t="shared" si="50"/>
        <v/>
      </c>
      <c r="P156" s="73" t="str">
        <f t="shared" si="52"/>
        <v>-</v>
      </c>
      <c r="Q156" s="73" t="str">
        <f t="shared" si="53"/>
        <v>-</v>
      </c>
      <c r="R156" s="73" t="str">
        <f t="shared" si="54"/>
        <v>-</v>
      </c>
      <c r="S156" s="73"/>
      <c r="U156" s="73" t="str">
        <f t="shared" si="55"/>
        <v>0</v>
      </c>
    </row>
    <row r="157" spans="1:21" s="5" customFormat="1" ht="15" customHeight="1">
      <c r="A157" s="78" t="s">
        <v>437</v>
      </c>
      <c r="B157" s="240" t="s">
        <v>438</v>
      </c>
      <c r="C157" s="203"/>
      <c r="D157" s="204">
        <v>1</v>
      </c>
      <c r="E157" s="205"/>
      <c r="F157" s="205"/>
      <c r="G157" s="205"/>
      <c r="H157" s="205"/>
      <c r="I157" s="206">
        <f t="shared" si="49"/>
        <v>0</v>
      </c>
      <c r="J157" s="207"/>
      <c r="K157" s="205"/>
      <c r="L157" s="208"/>
      <c r="M157" s="209"/>
      <c r="N157" s="210">
        <f t="shared" si="51"/>
        <v>0</v>
      </c>
      <c r="O157" s="64" t="str">
        <f t="shared" si="50"/>
        <v/>
      </c>
      <c r="P157" s="73" t="str">
        <f t="shared" si="52"/>
        <v>-</v>
      </c>
      <c r="Q157" s="73" t="str">
        <f t="shared" si="53"/>
        <v>-</v>
      </c>
      <c r="R157" s="73" t="str">
        <f t="shared" si="54"/>
        <v>-</v>
      </c>
      <c r="S157" s="73"/>
      <c r="U157" s="73" t="str">
        <f t="shared" si="55"/>
        <v>0</v>
      </c>
    </row>
    <row r="158" spans="1:21" ht="15" customHeight="1">
      <c r="A158" s="76" t="s">
        <v>439</v>
      </c>
      <c r="B158" s="240" t="s">
        <v>440</v>
      </c>
      <c r="C158" s="203"/>
      <c r="D158" s="204">
        <v>1</v>
      </c>
      <c r="E158" s="205"/>
      <c r="F158" s="205"/>
      <c r="G158" s="205"/>
      <c r="H158" s="205"/>
      <c r="I158" s="206">
        <f t="shared" ref="I158:I164" si="56">SUM(E158:H158)</f>
        <v>0</v>
      </c>
      <c r="J158" s="207"/>
      <c r="K158" s="205"/>
      <c r="L158" s="208"/>
      <c r="M158" s="209"/>
      <c r="N158" s="210">
        <f t="shared" si="51"/>
        <v>0</v>
      </c>
      <c r="O158" s="64" t="str">
        <f t="shared" si="50"/>
        <v/>
      </c>
      <c r="P158" s="73" t="str">
        <f t="shared" si="52"/>
        <v>-</v>
      </c>
      <c r="Q158" s="73" t="str">
        <f t="shared" si="53"/>
        <v>-</v>
      </c>
      <c r="R158" s="73" t="str">
        <f t="shared" si="54"/>
        <v>-</v>
      </c>
      <c r="S158" s="73"/>
      <c r="T158" s="5"/>
      <c r="U158" s="73" t="str">
        <f t="shared" si="55"/>
        <v>0</v>
      </c>
    </row>
    <row r="159" spans="1:21" ht="15" customHeight="1">
      <c r="A159" s="76" t="s">
        <v>441</v>
      </c>
      <c r="B159" s="240" t="s">
        <v>442</v>
      </c>
      <c r="C159" s="203"/>
      <c r="D159" s="204">
        <v>1</v>
      </c>
      <c r="E159" s="205"/>
      <c r="F159" s="205"/>
      <c r="G159" s="205"/>
      <c r="H159" s="205"/>
      <c r="I159" s="206">
        <f t="shared" si="56"/>
        <v>0</v>
      </c>
      <c r="J159" s="207"/>
      <c r="K159" s="205"/>
      <c r="L159" s="208"/>
      <c r="M159" s="209"/>
      <c r="N159" s="210">
        <f t="shared" si="51"/>
        <v>0</v>
      </c>
      <c r="O159" s="64" t="str">
        <f t="shared" si="50"/>
        <v/>
      </c>
      <c r="P159" s="73" t="str">
        <f t="shared" si="52"/>
        <v>-</v>
      </c>
      <c r="Q159" s="73" t="str">
        <f t="shared" si="53"/>
        <v>-</v>
      </c>
      <c r="R159" s="73" t="str">
        <f t="shared" si="54"/>
        <v>-</v>
      </c>
      <c r="S159" s="73"/>
      <c r="T159" s="5"/>
      <c r="U159" s="73" t="str">
        <f t="shared" si="55"/>
        <v>0</v>
      </c>
    </row>
    <row r="160" spans="1:21" ht="15" customHeight="1">
      <c r="A160" s="76" t="s">
        <v>443</v>
      </c>
      <c r="B160" s="240" t="s">
        <v>444</v>
      </c>
      <c r="C160" s="203"/>
      <c r="D160" s="204">
        <v>1</v>
      </c>
      <c r="E160" s="205"/>
      <c r="F160" s="205"/>
      <c r="G160" s="205"/>
      <c r="H160" s="205"/>
      <c r="I160" s="206">
        <f t="shared" si="56"/>
        <v>0</v>
      </c>
      <c r="J160" s="207"/>
      <c r="K160" s="205"/>
      <c r="L160" s="208"/>
      <c r="M160" s="209"/>
      <c r="N160" s="210">
        <f t="shared" si="51"/>
        <v>0</v>
      </c>
      <c r="O160" s="64" t="str">
        <f t="shared" si="50"/>
        <v/>
      </c>
      <c r="P160" s="73" t="str">
        <f t="shared" si="52"/>
        <v>-</v>
      </c>
      <c r="Q160" s="73" t="str">
        <f t="shared" si="53"/>
        <v>-</v>
      </c>
      <c r="R160" s="73" t="str">
        <f t="shared" si="54"/>
        <v>-</v>
      </c>
      <c r="S160" s="73"/>
      <c r="T160" s="5"/>
      <c r="U160" s="73" t="str">
        <f t="shared" si="55"/>
        <v>0</v>
      </c>
    </row>
    <row r="161" spans="1:21" ht="15" customHeight="1">
      <c r="A161" s="76" t="s">
        <v>445</v>
      </c>
      <c r="B161" s="240" t="s">
        <v>446</v>
      </c>
      <c r="C161" s="203"/>
      <c r="D161" s="204">
        <v>1</v>
      </c>
      <c r="E161" s="205"/>
      <c r="F161" s="205"/>
      <c r="G161" s="205"/>
      <c r="H161" s="205"/>
      <c r="I161" s="206">
        <f t="shared" si="56"/>
        <v>0</v>
      </c>
      <c r="J161" s="207"/>
      <c r="K161" s="205"/>
      <c r="L161" s="208"/>
      <c r="M161" s="209"/>
      <c r="N161" s="210">
        <f t="shared" si="51"/>
        <v>0</v>
      </c>
      <c r="O161" s="64" t="str">
        <f t="shared" si="50"/>
        <v/>
      </c>
      <c r="P161" s="73" t="str">
        <f t="shared" si="52"/>
        <v>-</v>
      </c>
      <c r="Q161" s="73" t="str">
        <f t="shared" si="53"/>
        <v>-</v>
      </c>
      <c r="R161" s="73" t="str">
        <f t="shared" si="54"/>
        <v>-</v>
      </c>
      <c r="S161" s="73"/>
      <c r="T161" s="5"/>
      <c r="U161" s="73" t="str">
        <f t="shared" si="55"/>
        <v>0</v>
      </c>
    </row>
    <row r="162" spans="1:21" ht="15" customHeight="1">
      <c r="A162" s="76" t="s">
        <v>447</v>
      </c>
      <c r="B162" s="240" t="s">
        <v>448</v>
      </c>
      <c r="C162" s="203"/>
      <c r="D162" s="204">
        <v>1</v>
      </c>
      <c r="E162" s="205"/>
      <c r="F162" s="205"/>
      <c r="G162" s="205"/>
      <c r="H162" s="205"/>
      <c r="I162" s="206">
        <f t="shared" si="56"/>
        <v>0</v>
      </c>
      <c r="J162" s="207"/>
      <c r="K162" s="205"/>
      <c r="L162" s="208"/>
      <c r="M162" s="209"/>
      <c r="N162" s="210">
        <f t="shared" si="51"/>
        <v>0</v>
      </c>
      <c r="O162" s="64" t="str">
        <f t="shared" si="50"/>
        <v/>
      </c>
      <c r="P162" s="73" t="str">
        <f t="shared" si="52"/>
        <v>-</v>
      </c>
      <c r="Q162" s="73" t="str">
        <f t="shared" si="53"/>
        <v>-</v>
      </c>
      <c r="R162" s="73" t="str">
        <f t="shared" si="54"/>
        <v>-</v>
      </c>
      <c r="S162" s="73"/>
      <c r="T162" s="5"/>
      <c r="U162" s="73" t="str">
        <f t="shared" si="55"/>
        <v>0</v>
      </c>
    </row>
    <row r="163" spans="1:21" ht="15" customHeight="1">
      <c r="A163" s="76" t="s">
        <v>449</v>
      </c>
      <c r="B163" s="240" t="s">
        <v>450</v>
      </c>
      <c r="C163" s="203"/>
      <c r="D163" s="204">
        <v>1</v>
      </c>
      <c r="E163" s="205"/>
      <c r="F163" s="205"/>
      <c r="G163" s="205"/>
      <c r="H163" s="205"/>
      <c r="I163" s="206">
        <f t="shared" si="56"/>
        <v>0</v>
      </c>
      <c r="J163" s="207"/>
      <c r="K163" s="205"/>
      <c r="L163" s="208"/>
      <c r="M163" s="209"/>
      <c r="N163" s="210">
        <f t="shared" si="51"/>
        <v>0</v>
      </c>
      <c r="O163" s="64" t="str">
        <f t="shared" si="50"/>
        <v/>
      </c>
      <c r="P163" s="73" t="str">
        <f t="shared" si="52"/>
        <v>-</v>
      </c>
      <c r="Q163" s="73" t="str">
        <f t="shared" si="53"/>
        <v>-</v>
      </c>
      <c r="R163" s="73" t="str">
        <f t="shared" si="54"/>
        <v>-</v>
      </c>
      <c r="S163" s="73"/>
      <c r="T163" s="5"/>
      <c r="U163" s="73" t="str">
        <f t="shared" si="55"/>
        <v>0</v>
      </c>
    </row>
    <row r="164" spans="1:21" s="5" customFormat="1" ht="15" customHeight="1">
      <c r="A164" s="77" t="s">
        <v>451</v>
      </c>
      <c r="B164" s="240" t="s">
        <v>452</v>
      </c>
      <c r="C164" s="203"/>
      <c r="D164" s="204">
        <v>1</v>
      </c>
      <c r="E164" s="205"/>
      <c r="F164" s="205"/>
      <c r="G164" s="205"/>
      <c r="H164" s="205"/>
      <c r="I164" s="206">
        <f t="shared" si="56"/>
        <v>0</v>
      </c>
      <c r="J164" s="207"/>
      <c r="K164" s="205"/>
      <c r="L164" s="208"/>
      <c r="M164" s="209"/>
      <c r="N164" s="210">
        <f t="shared" si="51"/>
        <v>0</v>
      </c>
      <c r="O164" s="64" t="str">
        <f t="shared" si="50"/>
        <v/>
      </c>
      <c r="P164" s="73" t="str">
        <f t="shared" si="52"/>
        <v>-</v>
      </c>
      <c r="Q164" s="73" t="str">
        <f t="shared" si="53"/>
        <v>-</v>
      </c>
      <c r="R164" s="73" t="str">
        <f t="shared" si="54"/>
        <v>-</v>
      </c>
      <c r="S164" s="73"/>
      <c r="U164" s="73" t="str">
        <f t="shared" si="55"/>
        <v>0</v>
      </c>
    </row>
    <row r="165" spans="1:21" s="5" customFormat="1" ht="15" customHeight="1">
      <c r="A165" s="78" t="s">
        <v>453</v>
      </c>
      <c r="B165" s="240" t="s">
        <v>454</v>
      </c>
      <c r="C165" s="203"/>
      <c r="D165" s="204">
        <v>1</v>
      </c>
      <c r="E165" s="205"/>
      <c r="F165" s="205"/>
      <c r="G165" s="205"/>
      <c r="H165" s="205"/>
      <c r="I165" s="206">
        <f>SUM(E165:H165)</f>
        <v>0</v>
      </c>
      <c r="J165" s="207"/>
      <c r="K165" s="205"/>
      <c r="L165" s="208"/>
      <c r="M165" s="209"/>
      <c r="N165" s="210">
        <f t="shared" si="51"/>
        <v>0</v>
      </c>
      <c r="O165" s="64" t="str">
        <f t="shared" si="50"/>
        <v/>
      </c>
      <c r="P165" s="73" t="str">
        <f t="shared" si="52"/>
        <v>-</v>
      </c>
      <c r="Q165" s="73" t="str">
        <f t="shared" si="53"/>
        <v>-</v>
      </c>
      <c r="R165" s="73" t="str">
        <f t="shared" si="54"/>
        <v>-</v>
      </c>
      <c r="S165" s="73"/>
      <c r="U165" s="73" t="str">
        <f t="shared" si="55"/>
        <v>0</v>
      </c>
    </row>
    <row r="166" spans="1:21" ht="15" customHeight="1">
      <c r="A166" s="76">
        <v>14.99</v>
      </c>
      <c r="B166" s="240" t="s">
        <v>159</v>
      </c>
      <c r="C166" s="203"/>
      <c r="D166" s="204">
        <v>1</v>
      </c>
      <c r="E166" s="205"/>
      <c r="F166" s="205"/>
      <c r="G166" s="205"/>
      <c r="H166" s="205"/>
      <c r="I166" s="206">
        <f>SUM(E166:H166)</f>
        <v>0</v>
      </c>
      <c r="J166" s="207"/>
      <c r="K166" s="205"/>
      <c r="L166" s="208"/>
      <c r="M166" s="209"/>
      <c r="N166" s="210">
        <f t="shared" si="51"/>
        <v>0</v>
      </c>
      <c r="O166" s="64" t="str">
        <f t="shared" si="50"/>
        <v/>
      </c>
      <c r="P166" s="73" t="str">
        <f t="shared" si="52"/>
        <v>-</v>
      </c>
      <c r="Q166" s="73" t="str">
        <f t="shared" si="53"/>
        <v>-</v>
      </c>
      <c r="R166" s="73" t="str">
        <f t="shared" si="54"/>
        <v>-</v>
      </c>
      <c r="S166" s="73"/>
      <c r="T166" s="5"/>
      <c r="U166" s="73" t="str">
        <f t="shared" si="55"/>
        <v>0</v>
      </c>
    </row>
    <row r="167" spans="1:21" s="2" customFormat="1" ht="15" customHeight="1">
      <c r="A167" s="41" t="s">
        <v>92</v>
      </c>
      <c r="B167" s="135" t="s">
        <v>455</v>
      </c>
      <c r="C167" s="42"/>
      <c r="D167" s="303"/>
      <c r="E167" s="304"/>
      <c r="F167" s="304"/>
      <c r="G167" s="304"/>
      <c r="H167" s="304"/>
      <c r="I167" s="304"/>
      <c r="J167" s="304"/>
      <c r="K167" s="304"/>
      <c r="L167" s="304"/>
      <c r="M167" s="305"/>
      <c r="N167" s="37">
        <f>SUM(N152:N166)</f>
        <v>0</v>
      </c>
      <c r="O167" s="64"/>
      <c r="P167" s="74">
        <f>SUM(P152:P166)</f>
        <v>0</v>
      </c>
      <c r="Q167" s="74">
        <f>SUM(Q152:Q166)</f>
        <v>0</v>
      </c>
      <c r="R167" s="74">
        <f>SUM(R152:R166)</f>
        <v>0</v>
      </c>
      <c r="S167" s="74"/>
      <c r="T167"/>
      <c r="U167" s="74">
        <f>SUM(U152:U166)</f>
        <v>0</v>
      </c>
    </row>
    <row r="168" spans="1:21" s="5" customFormat="1" ht="15" customHeight="1">
      <c r="A168" s="80"/>
      <c r="B168" s="21"/>
      <c r="C168" s="21"/>
      <c r="D168" s="81"/>
      <c r="E168" s="82"/>
      <c r="F168" s="82"/>
      <c r="G168" s="82"/>
      <c r="H168" s="82"/>
      <c r="I168" s="83"/>
      <c r="J168" s="84"/>
      <c r="K168" s="82"/>
      <c r="L168" s="82"/>
      <c r="M168" s="85"/>
      <c r="N168" s="86"/>
      <c r="O168" s="64"/>
      <c r="P168"/>
      <c r="Q168"/>
      <c r="R168"/>
      <c r="T168"/>
      <c r="U168" s="108"/>
    </row>
    <row r="169" spans="1:21" s="6" customFormat="1" ht="15" customHeight="1">
      <c r="A169" s="41" t="s">
        <v>94</v>
      </c>
      <c r="B169" s="241" t="s">
        <v>456</v>
      </c>
      <c r="C169" s="242" t="s">
        <v>22</v>
      </c>
      <c r="D169" s="44"/>
      <c r="E169" s="44"/>
      <c r="F169" s="44"/>
      <c r="G169" s="44"/>
      <c r="H169" s="44"/>
      <c r="I169" s="44"/>
      <c r="J169" s="44"/>
      <c r="K169" s="44"/>
      <c r="L169" s="44"/>
      <c r="M169" s="44"/>
      <c r="N169" s="45"/>
      <c r="O169" s="64"/>
      <c r="T169"/>
      <c r="U169" s="108"/>
    </row>
    <row r="170" spans="1:21" ht="15" customHeight="1">
      <c r="A170" s="299" t="s">
        <v>129</v>
      </c>
      <c r="B170" s="299" t="s">
        <v>56</v>
      </c>
      <c r="C170" s="299" t="s">
        <v>130</v>
      </c>
      <c r="D170" s="60" t="s">
        <v>131</v>
      </c>
      <c r="E170" s="332" t="s">
        <v>132</v>
      </c>
      <c r="F170" s="333"/>
      <c r="G170" s="333"/>
      <c r="H170" s="334"/>
      <c r="I170" s="314" t="s">
        <v>133</v>
      </c>
      <c r="J170" s="315"/>
      <c r="K170" s="33" t="s">
        <v>134</v>
      </c>
      <c r="L170" s="136" t="s">
        <v>135</v>
      </c>
      <c r="M170" s="245" t="s">
        <v>136</v>
      </c>
      <c r="N170" s="330" t="s">
        <v>58</v>
      </c>
      <c r="P170" s="306" t="s">
        <v>137</v>
      </c>
      <c r="Q170" s="321"/>
      <c r="R170" s="321"/>
      <c r="S170" s="307"/>
      <c r="U170" s="138" t="s">
        <v>138</v>
      </c>
    </row>
    <row r="171" spans="1:21" ht="15" customHeight="1">
      <c r="A171" s="300"/>
      <c r="B171" s="300"/>
      <c r="C171" s="300"/>
      <c r="D171" s="60" t="s">
        <v>139</v>
      </c>
      <c r="E171" s="36" t="s">
        <v>140</v>
      </c>
      <c r="F171" s="36" t="s">
        <v>141</v>
      </c>
      <c r="G171" s="36" t="s">
        <v>142</v>
      </c>
      <c r="H171" s="36" t="s">
        <v>143</v>
      </c>
      <c r="I171" s="306" t="s">
        <v>144</v>
      </c>
      <c r="J171" s="307"/>
      <c r="K171" s="36" t="s">
        <v>145</v>
      </c>
      <c r="L171" s="137"/>
      <c r="M171" s="59" t="s">
        <v>146</v>
      </c>
      <c r="N171" s="331"/>
      <c r="P171" s="143" t="s">
        <v>147</v>
      </c>
      <c r="Q171" s="36" t="s">
        <v>61</v>
      </c>
      <c r="R171" s="36" t="s">
        <v>148</v>
      </c>
      <c r="S171" s="36" t="s">
        <v>63</v>
      </c>
      <c r="U171" s="139"/>
    </row>
    <row r="172" spans="1:21" s="5" customFormat="1" ht="15" customHeight="1">
      <c r="A172" s="78" t="s">
        <v>457</v>
      </c>
      <c r="B172" s="240" t="s">
        <v>458</v>
      </c>
      <c r="C172" s="203"/>
      <c r="D172" s="204">
        <v>1</v>
      </c>
      <c r="E172" s="205"/>
      <c r="F172" s="205"/>
      <c r="G172" s="205"/>
      <c r="H172" s="205"/>
      <c r="I172" s="206">
        <f>SUM(E172:H172)</f>
        <v>0</v>
      </c>
      <c r="J172" s="207"/>
      <c r="K172" s="205"/>
      <c r="L172" s="208"/>
      <c r="M172" s="209"/>
      <c r="N172" s="210">
        <f>D172*I172*K172</f>
        <v>0</v>
      </c>
      <c r="O172" s="64" t="str">
        <f t="shared" ref="O172:O193" si="57">IF(I172&lt;&gt;0,IF(J172="","Définir l'unité!",""),"")</f>
        <v/>
      </c>
      <c r="P172" s="73" t="str">
        <f>IF(M172="Média numérique",N172,"-")</f>
        <v>-</v>
      </c>
      <c r="Q172" s="73" t="str">
        <f>IF(M172="Jeu",N172,"-")</f>
        <v>-</v>
      </c>
      <c r="R172" s="73" t="str">
        <f>IF(M172="Vidéo linéaire",N172,"-")</f>
        <v>-</v>
      </c>
      <c r="S172" s="73"/>
      <c r="U172" s="73" t="str">
        <f>IF(L172="Oui",N172,"0")</f>
        <v>0</v>
      </c>
    </row>
    <row r="173" spans="1:21" s="5" customFormat="1" ht="15" customHeight="1">
      <c r="A173" s="77" t="s">
        <v>459</v>
      </c>
      <c r="B173" s="240" t="s">
        <v>460</v>
      </c>
      <c r="C173" s="203"/>
      <c r="D173" s="204">
        <v>1</v>
      </c>
      <c r="E173" s="205"/>
      <c r="F173" s="205"/>
      <c r="G173" s="205"/>
      <c r="H173" s="205"/>
      <c r="I173" s="206">
        <f>SUM(E173:H173)</f>
        <v>0</v>
      </c>
      <c r="J173" s="207"/>
      <c r="K173" s="205"/>
      <c r="L173" s="208"/>
      <c r="M173" s="209"/>
      <c r="N173" s="210">
        <f t="shared" ref="N173:N193" si="58">D173*I173*K173</f>
        <v>0</v>
      </c>
      <c r="O173" s="64" t="str">
        <f t="shared" si="57"/>
        <v/>
      </c>
      <c r="P173" s="73" t="str">
        <f t="shared" ref="P173:P193" si="59">IF(M173="Média numérique",N173,"-")</f>
        <v>-</v>
      </c>
      <c r="Q173" s="73" t="str">
        <f t="shared" ref="Q173:Q193" si="60">IF(M173="Jeu",N173,"-")</f>
        <v>-</v>
      </c>
      <c r="R173" s="73" t="str">
        <f t="shared" ref="R173:R193" si="61">IF(M173="Vidéo linéaire",N173,"-")</f>
        <v>-</v>
      </c>
      <c r="S173" s="73"/>
      <c r="U173" s="73" t="str">
        <f t="shared" ref="U173:U193" si="62">IF(L173="Oui",N173,"0")</f>
        <v>0</v>
      </c>
    </row>
    <row r="174" spans="1:21" s="5" customFormat="1" ht="15" customHeight="1">
      <c r="A174" s="78" t="s">
        <v>461</v>
      </c>
      <c r="B174" s="240" t="s">
        <v>462</v>
      </c>
      <c r="C174" s="203"/>
      <c r="D174" s="204">
        <v>1</v>
      </c>
      <c r="E174" s="205"/>
      <c r="F174" s="205"/>
      <c r="G174" s="205"/>
      <c r="H174" s="205"/>
      <c r="I174" s="206">
        <f>SUM(E174:H174)</f>
        <v>0</v>
      </c>
      <c r="J174" s="207"/>
      <c r="K174" s="205"/>
      <c r="L174" s="208"/>
      <c r="M174" s="209"/>
      <c r="N174" s="210">
        <f t="shared" si="58"/>
        <v>0</v>
      </c>
      <c r="O174" s="64" t="str">
        <f t="shared" si="57"/>
        <v/>
      </c>
      <c r="P174" s="73" t="str">
        <f t="shared" si="59"/>
        <v>-</v>
      </c>
      <c r="Q174" s="73" t="str">
        <f t="shared" si="60"/>
        <v>-</v>
      </c>
      <c r="R174" s="73" t="str">
        <f t="shared" si="61"/>
        <v>-</v>
      </c>
      <c r="S174" s="73"/>
      <c r="U174" s="73" t="str">
        <f t="shared" si="62"/>
        <v>0</v>
      </c>
    </row>
    <row r="175" spans="1:21" s="5" customFormat="1" ht="15" customHeight="1">
      <c r="A175" s="181">
        <v>15.12</v>
      </c>
      <c r="B175" s="130" t="s">
        <v>463</v>
      </c>
      <c r="C175" s="203"/>
      <c r="D175" s="204">
        <v>1</v>
      </c>
      <c r="E175" s="205"/>
      <c r="F175" s="205"/>
      <c r="G175" s="205"/>
      <c r="H175" s="205"/>
      <c r="I175" s="206">
        <f>SUM(E175:H175)</f>
        <v>0</v>
      </c>
      <c r="J175" s="207"/>
      <c r="K175" s="205"/>
      <c r="L175" s="208"/>
      <c r="M175" s="209"/>
      <c r="N175" s="210">
        <f t="shared" si="58"/>
        <v>0</v>
      </c>
      <c r="O175" s="64" t="str">
        <f t="shared" si="57"/>
        <v/>
      </c>
      <c r="P175" s="73" t="str">
        <f t="shared" si="59"/>
        <v>-</v>
      </c>
      <c r="Q175" s="73" t="str">
        <f t="shared" si="60"/>
        <v>-</v>
      </c>
      <c r="R175" s="73" t="str">
        <f t="shared" si="61"/>
        <v>-</v>
      </c>
      <c r="S175" s="73"/>
      <c r="U175" s="73" t="str">
        <f t="shared" si="62"/>
        <v>0</v>
      </c>
    </row>
    <row r="176" spans="1:21" s="5" customFormat="1" ht="15" customHeight="1">
      <c r="A176" s="182" t="s">
        <v>464</v>
      </c>
      <c r="B176" s="130" t="s">
        <v>465</v>
      </c>
      <c r="C176" s="211"/>
      <c r="D176" s="204">
        <v>1</v>
      </c>
      <c r="E176" s="205"/>
      <c r="F176" s="205"/>
      <c r="G176" s="205"/>
      <c r="H176" s="205"/>
      <c r="I176" s="206">
        <f>SUM(E176:H176)</f>
        <v>0</v>
      </c>
      <c r="J176" s="207"/>
      <c r="K176" s="205"/>
      <c r="L176" s="208"/>
      <c r="M176" s="209"/>
      <c r="N176" s="210">
        <f t="shared" si="58"/>
        <v>0</v>
      </c>
      <c r="O176" s="64" t="str">
        <f t="shared" si="57"/>
        <v/>
      </c>
      <c r="P176" s="73" t="str">
        <f t="shared" si="59"/>
        <v>-</v>
      </c>
      <c r="Q176" s="73" t="str">
        <f t="shared" si="60"/>
        <v>-</v>
      </c>
      <c r="R176" s="73" t="str">
        <f t="shared" si="61"/>
        <v>-</v>
      </c>
      <c r="S176" s="73"/>
      <c r="U176" s="73" t="str">
        <f t="shared" si="62"/>
        <v>0</v>
      </c>
    </row>
    <row r="177" spans="1:21" ht="15" customHeight="1">
      <c r="A177" s="161" t="s">
        <v>466</v>
      </c>
      <c r="B177" s="130" t="s">
        <v>467</v>
      </c>
      <c r="C177" s="203"/>
      <c r="D177" s="204">
        <v>1</v>
      </c>
      <c r="E177" s="205"/>
      <c r="F177" s="205"/>
      <c r="G177" s="205"/>
      <c r="H177" s="205"/>
      <c r="I177" s="206">
        <f t="shared" ref="I177:I182" si="63">SUM(E177:H177)</f>
        <v>0</v>
      </c>
      <c r="J177" s="207"/>
      <c r="K177" s="205"/>
      <c r="L177" s="208"/>
      <c r="M177" s="209"/>
      <c r="N177" s="210">
        <f t="shared" si="58"/>
        <v>0</v>
      </c>
      <c r="O177" s="64" t="str">
        <f t="shared" si="57"/>
        <v/>
      </c>
      <c r="P177" s="73" t="str">
        <f t="shared" si="59"/>
        <v>-</v>
      </c>
      <c r="Q177" s="73" t="str">
        <f t="shared" si="60"/>
        <v>-</v>
      </c>
      <c r="R177" s="73" t="str">
        <f t="shared" si="61"/>
        <v>-</v>
      </c>
      <c r="S177" s="73"/>
      <c r="T177" s="5"/>
      <c r="U177" s="73" t="str">
        <f t="shared" si="62"/>
        <v>0</v>
      </c>
    </row>
    <row r="178" spans="1:21" ht="15" customHeight="1">
      <c r="A178" s="76" t="s">
        <v>468</v>
      </c>
      <c r="B178" s="240" t="s">
        <v>469</v>
      </c>
      <c r="C178" s="203"/>
      <c r="D178" s="204">
        <v>1</v>
      </c>
      <c r="E178" s="205"/>
      <c r="F178" s="205"/>
      <c r="G178" s="205"/>
      <c r="H178" s="205"/>
      <c r="I178" s="206">
        <f t="shared" si="63"/>
        <v>0</v>
      </c>
      <c r="J178" s="207"/>
      <c r="K178" s="205"/>
      <c r="L178" s="208"/>
      <c r="M178" s="209"/>
      <c r="N178" s="210">
        <f t="shared" si="58"/>
        <v>0</v>
      </c>
      <c r="O178" s="64" t="str">
        <f t="shared" si="57"/>
        <v/>
      </c>
      <c r="P178" s="73" t="str">
        <f t="shared" si="59"/>
        <v>-</v>
      </c>
      <c r="Q178" s="73" t="str">
        <f t="shared" si="60"/>
        <v>-</v>
      </c>
      <c r="R178" s="73" t="str">
        <f t="shared" si="61"/>
        <v>-</v>
      </c>
      <c r="S178" s="73"/>
      <c r="T178" s="5"/>
      <c r="U178" s="73" t="str">
        <f t="shared" si="62"/>
        <v>0</v>
      </c>
    </row>
    <row r="179" spans="1:21" ht="15" customHeight="1">
      <c r="A179" s="76" t="s">
        <v>470</v>
      </c>
      <c r="B179" s="240" t="s">
        <v>471</v>
      </c>
      <c r="C179" s="203"/>
      <c r="D179" s="204">
        <v>1</v>
      </c>
      <c r="E179" s="205"/>
      <c r="F179" s="205"/>
      <c r="G179" s="205"/>
      <c r="H179" s="205"/>
      <c r="I179" s="206">
        <f t="shared" si="63"/>
        <v>0</v>
      </c>
      <c r="J179" s="207"/>
      <c r="K179" s="205"/>
      <c r="L179" s="208"/>
      <c r="M179" s="209"/>
      <c r="N179" s="210">
        <f t="shared" si="58"/>
        <v>0</v>
      </c>
      <c r="O179" s="64" t="str">
        <f t="shared" si="57"/>
        <v/>
      </c>
      <c r="P179" s="73" t="str">
        <f t="shared" si="59"/>
        <v>-</v>
      </c>
      <c r="Q179" s="73" t="str">
        <f t="shared" si="60"/>
        <v>-</v>
      </c>
      <c r="R179" s="73" t="str">
        <f t="shared" si="61"/>
        <v>-</v>
      </c>
      <c r="S179" s="73"/>
      <c r="T179" s="5"/>
      <c r="U179" s="73" t="str">
        <f t="shared" si="62"/>
        <v>0</v>
      </c>
    </row>
    <row r="180" spans="1:21" ht="15" customHeight="1">
      <c r="A180" s="76" t="s">
        <v>472</v>
      </c>
      <c r="B180" s="240" t="s">
        <v>473</v>
      </c>
      <c r="C180" s="203"/>
      <c r="D180" s="204">
        <v>1</v>
      </c>
      <c r="E180" s="205"/>
      <c r="F180" s="205"/>
      <c r="G180" s="205"/>
      <c r="H180" s="205"/>
      <c r="I180" s="206">
        <f t="shared" si="63"/>
        <v>0</v>
      </c>
      <c r="J180" s="207"/>
      <c r="K180" s="205"/>
      <c r="L180" s="208"/>
      <c r="M180" s="209"/>
      <c r="N180" s="210">
        <f t="shared" si="58"/>
        <v>0</v>
      </c>
      <c r="O180" s="64" t="str">
        <f t="shared" si="57"/>
        <v/>
      </c>
      <c r="P180" s="73" t="str">
        <f t="shared" si="59"/>
        <v>-</v>
      </c>
      <c r="Q180" s="73" t="str">
        <f t="shared" si="60"/>
        <v>-</v>
      </c>
      <c r="R180" s="73" t="str">
        <f t="shared" si="61"/>
        <v>-</v>
      </c>
      <c r="S180" s="73"/>
      <c r="T180" s="5"/>
      <c r="U180" s="73" t="str">
        <f t="shared" si="62"/>
        <v>0</v>
      </c>
    </row>
    <row r="181" spans="1:21" ht="15" customHeight="1">
      <c r="A181" s="76" t="s">
        <v>474</v>
      </c>
      <c r="B181" s="240" t="s">
        <v>475</v>
      </c>
      <c r="C181" s="203"/>
      <c r="D181" s="204">
        <v>1</v>
      </c>
      <c r="E181" s="205"/>
      <c r="F181" s="205"/>
      <c r="G181" s="205"/>
      <c r="H181" s="205"/>
      <c r="I181" s="206">
        <f t="shared" si="63"/>
        <v>0</v>
      </c>
      <c r="J181" s="207"/>
      <c r="K181" s="205"/>
      <c r="L181" s="208"/>
      <c r="M181" s="209"/>
      <c r="N181" s="210">
        <f t="shared" si="58"/>
        <v>0</v>
      </c>
      <c r="O181" s="64" t="str">
        <f t="shared" si="57"/>
        <v/>
      </c>
      <c r="P181" s="73" t="str">
        <f t="shared" si="59"/>
        <v>-</v>
      </c>
      <c r="Q181" s="73" t="str">
        <f t="shared" si="60"/>
        <v>-</v>
      </c>
      <c r="R181" s="73" t="str">
        <f t="shared" si="61"/>
        <v>-</v>
      </c>
      <c r="S181" s="73"/>
      <c r="T181" s="5"/>
      <c r="U181" s="73" t="str">
        <f t="shared" si="62"/>
        <v>0</v>
      </c>
    </row>
    <row r="182" spans="1:21" ht="15" customHeight="1">
      <c r="A182" s="76" t="s">
        <v>476</v>
      </c>
      <c r="B182" s="240" t="s">
        <v>477</v>
      </c>
      <c r="C182" s="203"/>
      <c r="D182" s="204">
        <v>1</v>
      </c>
      <c r="E182" s="205"/>
      <c r="F182" s="205"/>
      <c r="G182" s="205"/>
      <c r="H182" s="205"/>
      <c r="I182" s="206">
        <f t="shared" si="63"/>
        <v>0</v>
      </c>
      <c r="J182" s="207"/>
      <c r="K182" s="205"/>
      <c r="L182" s="208"/>
      <c r="M182" s="209"/>
      <c r="N182" s="210">
        <f t="shared" si="58"/>
        <v>0</v>
      </c>
      <c r="O182" s="64" t="str">
        <f t="shared" si="57"/>
        <v/>
      </c>
      <c r="P182" s="73" t="str">
        <f t="shared" si="59"/>
        <v>-</v>
      </c>
      <c r="Q182" s="73" t="str">
        <f t="shared" si="60"/>
        <v>-</v>
      </c>
      <c r="R182" s="73" t="str">
        <f t="shared" si="61"/>
        <v>-</v>
      </c>
      <c r="S182" s="73"/>
      <c r="T182" s="5"/>
      <c r="U182" s="73" t="str">
        <f t="shared" si="62"/>
        <v>0</v>
      </c>
    </row>
    <row r="183" spans="1:21" s="5" customFormat="1" ht="15" customHeight="1">
      <c r="A183" s="77" t="s">
        <v>478</v>
      </c>
      <c r="B183" s="240" t="s">
        <v>479</v>
      </c>
      <c r="C183" s="203"/>
      <c r="D183" s="204">
        <v>1</v>
      </c>
      <c r="E183" s="205"/>
      <c r="F183" s="205"/>
      <c r="G183" s="205"/>
      <c r="H183" s="205"/>
      <c r="I183" s="206">
        <f t="shared" ref="I183:I193" si="64">SUM(E183:H183)</f>
        <v>0</v>
      </c>
      <c r="J183" s="207"/>
      <c r="K183" s="205"/>
      <c r="L183" s="208"/>
      <c r="M183" s="209"/>
      <c r="N183" s="210">
        <f t="shared" si="58"/>
        <v>0</v>
      </c>
      <c r="O183" s="64" t="str">
        <f t="shared" si="57"/>
        <v/>
      </c>
      <c r="P183" s="73" t="str">
        <f t="shared" si="59"/>
        <v>-</v>
      </c>
      <c r="Q183" s="73" t="str">
        <f t="shared" si="60"/>
        <v>-</v>
      </c>
      <c r="R183" s="73" t="str">
        <f t="shared" si="61"/>
        <v>-</v>
      </c>
      <c r="S183" s="73"/>
      <c r="U183" s="73" t="str">
        <f t="shared" si="62"/>
        <v>0</v>
      </c>
    </row>
    <row r="184" spans="1:21" s="5" customFormat="1" ht="15" customHeight="1">
      <c r="A184" s="78" t="s">
        <v>480</v>
      </c>
      <c r="B184" s="240" t="s">
        <v>481</v>
      </c>
      <c r="C184" s="203"/>
      <c r="D184" s="204">
        <v>1</v>
      </c>
      <c r="E184" s="205"/>
      <c r="F184" s="205"/>
      <c r="G184" s="205"/>
      <c r="H184" s="205"/>
      <c r="I184" s="206">
        <f t="shared" si="64"/>
        <v>0</v>
      </c>
      <c r="J184" s="207"/>
      <c r="K184" s="205"/>
      <c r="L184" s="208"/>
      <c r="M184" s="209"/>
      <c r="N184" s="210">
        <f t="shared" si="58"/>
        <v>0</v>
      </c>
      <c r="O184" s="64" t="str">
        <f t="shared" si="57"/>
        <v/>
      </c>
      <c r="P184" s="73" t="str">
        <f t="shared" si="59"/>
        <v>-</v>
      </c>
      <c r="Q184" s="73" t="str">
        <f t="shared" si="60"/>
        <v>-</v>
      </c>
      <c r="R184" s="73" t="str">
        <f t="shared" si="61"/>
        <v>-</v>
      </c>
      <c r="S184" s="73"/>
      <c r="U184" s="73" t="str">
        <f t="shared" si="62"/>
        <v>0</v>
      </c>
    </row>
    <row r="185" spans="1:21" s="5" customFormat="1" ht="15" customHeight="1">
      <c r="A185" s="78" t="s">
        <v>482</v>
      </c>
      <c r="B185" s="240" t="s">
        <v>483</v>
      </c>
      <c r="C185" s="203"/>
      <c r="D185" s="204">
        <v>1</v>
      </c>
      <c r="E185" s="205"/>
      <c r="F185" s="205"/>
      <c r="G185" s="205"/>
      <c r="H185" s="205"/>
      <c r="I185" s="206">
        <f t="shared" si="64"/>
        <v>0</v>
      </c>
      <c r="J185" s="207"/>
      <c r="K185" s="205"/>
      <c r="L185" s="208"/>
      <c r="M185" s="209"/>
      <c r="N185" s="210">
        <f t="shared" si="58"/>
        <v>0</v>
      </c>
      <c r="O185" s="64" t="str">
        <f t="shared" si="57"/>
        <v/>
      </c>
      <c r="P185" s="73" t="str">
        <f t="shared" si="59"/>
        <v>-</v>
      </c>
      <c r="Q185" s="73" t="str">
        <f t="shared" si="60"/>
        <v>-</v>
      </c>
      <c r="R185" s="73" t="str">
        <f t="shared" si="61"/>
        <v>-</v>
      </c>
      <c r="S185" s="73"/>
      <c r="U185" s="73" t="str">
        <f t="shared" si="62"/>
        <v>0</v>
      </c>
    </row>
    <row r="186" spans="1:21" s="5" customFormat="1" ht="15" customHeight="1">
      <c r="A186" s="77" t="s">
        <v>484</v>
      </c>
      <c r="B186" s="240" t="s">
        <v>485</v>
      </c>
      <c r="C186" s="203"/>
      <c r="D186" s="204">
        <v>1</v>
      </c>
      <c r="E186" s="205"/>
      <c r="F186" s="205"/>
      <c r="G186" s="205"/>
      <c r="H186" s="205"/>
      <c r="I186" s="206">
        <f t="shared" si="64"/>
        <v>0</v>
      </c>
      <c r="J186" s="207"/>
      <c r="K186" s="205"/>
      <c r="L186" s="208"/>
      <c r="M186" s="209"/>
      <c r="N186" s="210">
        <f t="shared" si="58"/>
        <v>0</v>
      </c>
      <c r="O186" s="64" t="str">
        <f t="shared" si="57"/>
        <v/>
      </c>
      <c r="P186" s="73" t="str">
        <f t="shared" si="59"/>
        <v>-</v>
      </c>
      <c r="Q186" s="73" t="str">
        <f t="shared" si="60"/>
        <v>-</v>
      </c>
      <c r="R186" s="73" t="str">
        <f t="shared" si="61"/>
        <v>-</v>
      </c>
      <c r="S186" s="73"/>
      <c r="U186" s="73" t="str">
        <f t="shared" si="62"/>
        <v>0</v>
      </c>
    </row>
    <row r="187" spans="1:21" s="5" customFormat="1" ht="15" customHeight="1">
      <c r="A187" s="78" t="s">
        <v>486</v>
      </c>
      <c r="B187" s="240" t="s">
        <v>487</v>
      </c>
      <c r="C187" s="203"/>
      <c r="D187" s="204">
        <v>1</v>
      </c>
      <c r="E187" s="205"/>
      <c r="F187" s="205"/>
      <c r="G187" s="205"/>
      <c r="H187" s="205"/>
      <c r="I187" s="206">
        <f t="shared" si="64"/>
        <v>0</v>
      </c>
      <c r="J187" s="207"/>
      <c r="K187" s="205"/>
      <c r="L187" s="208"/>
      <c r="M187" s="209"/>
      <c r="N187" s="210">
        <f t="shared" si="58"/>
        <v>0</v>
      </c>
      <c r="O187" s="64" t="str">
        <f t="shared" si="57"/>
        <v/>
      </c>
      <c r="P187" s="73" t="str">
        <f t="shared" si="59"/>
        <v>-</v>
      </c>
      <c r="Q187" s="73" t="str">
        <f t="shared" si="60"/>
        <v>-</v>
      </c>
      <c r="R187" s="73" t="str">
        <f t="shared" si="61"/>
        <v>-</v>
      </c>
      <c r="S187" s="73"/>
      <c r="U187" s="73" t="str">
        <f t="shared" si="62"/>
        <v>0</v>
      </c>
    </row>
    <row r="188" spans="1:21" s="5" customFormat="1" ht="15" customHeight="1">
      <c r="A188" s="77" t="s">
        <v>488</v>
      </c>
      <c r="B188" s="240" t="s">
        <v>489</v>
      </c>
      <c r="C188" s="203"/>
      <c r="D188" s="204">
        <v>1</v>
      </c>
      <c r="E188" s="205"/>
      <c r="F188" s="205"/>
      <c r="G188" s="205"/>
      <c r="H188" s="205"/>
      <c r="I188" s="206">
        <f t="shared" si="64"/>
        <v>0</v>
      </c>
      <c r="J188" s="207"/>
      <c r="K188" s="205"/>
      <c r="L188" s="208"/>
      <c r="M188" s="209"/>
      <c r="N188" s="210">
        <f t="shared" si="58"/>
        <v>0</v>
      </c>
      <c r="O188" s="64" t="str">
        <f t="shared" si="57"/>
        <v/>
      </c>
      <c r="P188" s="73" t="str">
        <f t="shared" si="59"/>
        <v>-</v>
      </c>
      <c r="Q188" s="73" t="str">
        <f t="shared" si="60"/>
        <v>-</v>
      </c>
      <c r="R188" s="73" t="str">
        <f t="shared" si="61"/>
        <v>-</v>
      </c>
      <c r="S188" s="73"/>
      <c r="U188" s="73" t="str">
        <f t="shared" si="62"/>
        <v>0</v>
      </c>
    </row>
    <row r="189" spans="1:21" s="5" customFormat="1" ht="15" customHeight="1">
      <c r="A189" s="78" t="s">
        <v>490</v>
      </c>
      <c r="B189" s="240" t="s">
        <v>491</v>
      </c>
      <c r="C189" s="203"/>
      <c r="D189" s="204">
        <v>1</v>
      </c>
      <c r="E189" s="205"/>
      <c r="F189" s="205"/>
      <c r="G189" s="205"/>
      <c r="H189" s="205"/>
      <c r="I189" s="206">
        <f t="shared" si="64"/>
        <v>0</v>
      </c>
      <c r="J189" s="207"/>
      <c r="K189" s="205"/>
      <c r="L189" s="208"/>
      <c r="M189" s="209"/>
      <c r="N189" s="210">
        <f t="shared" si="58"/>
        <v>0</v>
      </c>
      <c r="O189" s="64" t="str">
        <f t="shared" si="57"/>
        <v/>
      </c>
      <c r="P189" s="73" t="str">
        <f t="shared" si="59"/>
        <v>-</v>
      </c>
      <c r="Q189" s="73" t="str">
        <f t="shared" si="60"/>
        <v>-</v>
      </c>
      <c r="R189" s="73" t="str">
        <f t="shared" si="61"/>
        <v>-</v>
      </c>
      <c r="S189" s="73"/>
      <c r="U189" s="73" t="str">
        <f t="shared" si="62"/>
        <v>0</v>
      </c>
    </row>
    <row r="190" spans="1:21" s="5" customFormat="1" ht="15" customHeight="1">
      <c r="A190" s="78" t="s">
        <v>492</v>
      </c>
      <c r="B190" s="240" t="s">
        <v>493</v>
      </c>
      <c r="C190" s="203"/>
      <c r="D190" s="204">
        <v>1</v>
      </c>
      <c r="E190" s="205"/>
      <c r="F190" s="205"/>
      <c r="G190" s="205"/>
      <c r="H190" s="205"/>
      <c r="I190" s="206">
        <f t="shared" si="64"/>
        <v>0</v>
      </c>
      <c r="J190" s="207"/>
      <c r="K190" s="205"/>
      <c r="L190" s="208"/>
      <c r="M190" s="209"/>
      <c r="N190" s="210">
        <f t="shared" si="58"/>
        <v>0</v>
      </c>
      <c r="O190" s="64" t="str">
        <f t="shared" si="57"/>
        <v/>
      </c>
      <c r="P190" s="73" t="str">
        <f t="shared" si="59"/>
        <v>-</v>
      </c>
      <c r="Q190" s="73" t="str">
        <f t="shared" si="60"/>
        <v>-</v>
      </c>
      <c r="R190" s="73" t="str">
        <f t="shared" si="61"/>
        <v>-</v>
      </c>
      <c r="S190" s="73"/>
      <c r="U190" s="73" t="str">
        <f t="shared" si="62"/>
        <v>0</v>
      </c>
    </row>
    <row r="191" spans="1:21" s="5" customFormat="1" ht="15" customHeight="1">
      <c r="A191" s="78" t="s">
        <v>494</v>
      </c>
      <c r="B191" s="130" t="s">
        <v>495</v>
      </c>
      <c r="C191" s="203"/>
      <c r="D191" s="204">
        <v>1</v>
      </c>
      <c r="E191" s="205"/>
      <c r="F191" s="205"/>
      <c r="G191" s="205"/>
      <c r="H191" s="205"/>
      <c r="I191" s="206">
        <f t="shared" si="64"/>
        <v>0</v>
      </c>
      <c r="J191" s="207"/>
      <c r="K191" s="205"/>
      <c r="L191" s="208"/>
      <c r="M191" s="209"/>
      <c r="N191" s="210">
        <f t="shared" si="58"/>
        <v>0</v>
      </c>
      <c r="O191" s="64" t="str">
        <f t="shared" si="57"/>
        <v/>
      </c>
      <c r="P191" s="73" t="str">
        <f t="shared" si="59"/>
        <v>-</v>
      </c>
      <c r="Q191" s="73" t="str">
        <f t="shared" si="60"/>
        <v>-</v>
      </c>
      <c r="R191" s="73" t="str">
        <f t="shared" si="61"/>
        <v>-</v>
      </c>
      <c r="S191" s="73"/>
      <c r="U191" s="73" t="str">
        <f t="shared" si="62"/>
        <v>0</v>
      </c>
    </row>
    <row r="192" spans="1:21" s="4" customFormat="1" ht="15" customHeight="1">
      <c r="A192" s="77" t="s">
        <v>496</v>
      </c>
      <c r="B192" s="240" t="s">
        <v>497</v>
      </c>
      <c r="C192" s="203"/>
      <c r="D192" s="204">
        <v>1</v>
      </c>
      <c r="E192" s="205"/>
      <c r="F192" s="205"/>
      <c r="G192" s="205"/>
      <c r="H192" s="205"/>
      <c r="I192" s="206">
        <f t="shared" si="64"/>
        <v>0</v>
      </c>
      <c r="J192" s="207"/>
      <c r="K192" s="205"/>
      <c r="L192" s="208"/>
      <c r="M192" s="209"/>
      <c r="N192" s="210">
        <f t="shared" si="58"/>
        <v>0</v>
      </c>
      <c r="O192" s="64" t="str">
        <f t="shared" si="57"/>
        <v/>
      </c>
      <c r="P192" s="73" t="str">
        <f t="shared" si="59"/>
        <v>-</v>
      </c>
      <c r="Q192" s="73" t="str">
        <f t="shared" si="60"/>
        <v>-</v>
      </c>
      <c r="R192" s="73" t="str">
        <f t="shared" si="61"/>
        <v>-</v>
      </c>
      <c r="S192" s="73"/>
      <c r="T192" s="5"/>
      <c r="U192" s="73" t="str">
        <f t="shared" si="62"/>
        <v>0</v>
      </c>
    </row>
    <row r="193" spans="1:21" s="4" customFormat="1" ht="15" customHeight="1">
      <c r="A193" s="40" t="s">
        <v>498</v>
      </c>
      <c r="B193" s="240" t="s">
        <v>159</v>
      </c>
      <c r="C193" s="203"/>
      <c r="D193" s="204">
        <v>1</v>
      </c>
      <c r="E193" s="205"/>
      <c r="F193" s="205"/>
      <c r="G193" s="205"/>
      <c r="H193" s="205"/>
      <c r="I193" s="206">
        <f t="shared" si="64"/>
        <v>0</v>
      </c>
      <c r="J193" s="207"/>
      <c r="K193" s="205"/>
      <c r="L193" s="208"/>
      <c r="M193" s="209"/>
      <c r="N193" s="210">
        <f t="shared" si="58"/>
        <v>0</v>
      </c>
      <c r="O193" s="64" t="str">
        <f t="shared" si="57"/>
        <v/>
      </c>
      <c r="P193" s="73" t="str">
        <f t="shared" si="59"/>
        <v>-</v>
      </c>
      <c r="Q193" s="73" t="str">
        <f t="shared" si="60"/>
        <v>-</v>
      </c>
      <c r="R193" s="73" t="str">
        <f t="shared" si="61"/>
        <v>-</v>
      </c>
      <c r="S193" s="73"/>
      <c r="T193" s="5"/>
      <c r="U193" s="73" t="str">
        <f t="shared" si="62"/>
        <v>0</v>
      </c>
    </row>
    <row r="194" spans="1:21" s="2" customFormat="1" ht="15" customHeight="1">
      <c r="A194" s="41" t="s">
        <v>94</v>
      </c>
      <c r="B194" s="241" t="s">
        <v>499</v>
      </c>
      <c r="C194" s="42"/>
      <c r="D194" s="303"/>
      <c r="E194" s="304"/>
      <c r="F194" s="304"/>
      <c r="G194" s="304"/>
      <c r="H194" s="304"/>
      <c r="I194" s="304"/>
      <c r="J194" s="304"/>
      <c r="K194" s="304"/>
      <c r="L194" s="304"/>
      <c r="M194" s="305"/>
      <c r="N194" s="37">
        <f>SUM(N172:N193)</f>
        <v>0</v>
      </c>
      <c r="O194" s="64"/>
      <c r="P194" s="74">
        <f>SUM(P172:P193)</f>
        <v>0</v>
      </c>
      <c r="Q194" s="74">
        <f>SUM(Q172:Q193)</f>
        <v>0</v>
      </c>
      <c r="R194" s="74">
        <f>SUM(R172:R193)</f>
        <v>0</v>
      </c>
      <c r="S194" s="74"/>
      <c r="T194"/>
      <c r="U194" s="74">
        <f>SUM(U172:U193)</f>
        <v>0</v>
      </c>
    </row>
    <row r="195" spans="1:21" s="2" customFormat="1" ht="15.75" customHeight="1">
      <c r="A195" s="234"/>
      <c r="B195" s="242"/>
      <c r="C195" s="242"/>
      <c r="D195" s="233"/>
      <c r="E195" s="233"/>
      <c r="F195" s="233"/>
      <c r="G195" s="233"/>
      <c r="H195" s="233"/>
      <c r="I195" s="233"/>
      <c r="J195" s="233"/>
      <c r="K195" s="233"/>
      <c r="L195" s="233"/>
      <c r="M195" s="233"/>
      <c r="N195" s="79"/>
      <c r="O195" s="64"/>
      <c r="P195"/>
      <c r="Q195"/>
      <c r="R195"/>
      <c r="S195" s="5"/>
      <c r="T195"/>
      <c r="U195" s="108"/>
    </row>
    <row r="196" spans="1:21" s="6" customFormat="1" ht="15" customHeight="1">
      <c r="A196" s="41" t="s">
        <v>96</v>
      </c>
      <c r="B196" s="241" t="s">
        <v>500</v>
      </c>
      <c r="C196" s="242"/>
      <c r="D196" s="44"/>
      <c r="E196" s="44"/>
      <c r="F196" s="44"/>
      <c r="G196" s="44"/>
      <c r="H196" s="44"/>
      <c r="I196" s="44"/>
      <c r="J196" s="44"/>
      <c r="K196" s="44"/>
      <c r="L196" s="44"/>
      <c r="M196" s="44"/>
      <c r="N196" s="45"/>
      <c r="O196" s="64"/>
      <c r="T196"/>
      <c r="U196" s="108"/>
    </row>
    <row r="197" spans="1:21" ht="15" customHeight="1">
      <c r="A197" s="299" t="s">
        <v>129</v>
      </c>
      <c r="B197" s="299" t="s">
        <v>56</v>
      </c>
      <c r="C197" s="325" t="s">
        <v>230</v>
      </c>
      <c r="D197" s="326"/>
      <c r="E197" s="326"/>
      <c r="F197" s="326"/>
      <c r="G197" s="327"/>
      <c r="H197" s="183" t="s">
        <v>132</v>
      </c>
      <c r="I197" s="314" t="s">
        <v>133</v>
      </c>
      <c r="J197" s="315"/>
      <c r="K197" s="33" t="s">
        <v>134</v>
      </c>
      <c r="L197" s="136" t="s">
        <v>135</v>
      </c>
      <c r="M197" s="245" t="s">
        <v>136</v>
      </c>
      <c r="N197" s="330" t="s">
        <v>58</v>
      </c>
      <c r="P197" s="306" t="s">
        <v>137</v>
      </c>
      <c r="Q197" s="321"/>
      <c r="R197" s="321"/>
      <c r="S197" s="307"/>
      <c r="U197" s="138" t="s">
        <v>138</v>
      </c>
    </row>
    <row r="198" spans="1:21" ht="15" customHeight="1">
      <c r="A198" s="300"/>
      <c r="B198" s="300"/>
      <c r="C198" s="322" t="s">
        <v>232</v>
      </c>
      <c r="D198" s="323"/>
      <c r="E198" s="323"/>
      <c r="F198" s="323"/>
      <c r="G198" s="324"/>
      <c r="H198" s="184" t="s">
        <v>233</v>
      </c>
      <c r="I198" s="306" t="s">
        <v>144</v>
      </c>
      <c r="J198" s="307"/>
      <c r="K198" s="36" t="s">
        <v>145</v>
      </c>
      <c r="L198" s="137"/>
      <c r="M198" s="59" t="s">
        <v>146</v>
      </c>
      <c r="N198" s="331"/>
      <c r="P198" s="143" t="s">
        <v>147</v>
      </c>
      <c r="Q198" s="36" t="s">
        <v>61</v>
      </c>
      <c r="R198" s="36" t="s">
        <v>148</v>
      </c>
      <c r="S198" s="36" t="s">
        <v>63</v>
      </c>
      <c r="U198" s="139"/>
    </row>
    <row r="199" spans="1:21" s="5" customFormat="1" ht="15" customHeight="1">
      <c r="A199" s="76" t="s">
        <v>501</v>
      </c>
      <c r="B199" s="231" t="s">
        <v>235</v>
      </c>
      <c r="C199" s="308"/>
      <c r="D199" s="309"/>
      <c r="E199" s="309"/>
      <c r="F199" s="309"/>
      <c r="G199" s="310"/>
      <c r="H199" s="205">
        <v>1</v>
      </c>
      <c r="I199" s="206"/>
      <c r="J199" s="207"/>
      <c r="K199" s="205"/>
      <c r="L199" s="208"/>
      <c r="M199" s="209"/>
      <c r="N199" s="210">
        <f>H199*I199*K199</f>
        <v>0</v>
      </c>
      <c r="O199" s="64" t="str">
        <f t="shared" ref="O199:O208" si="65">IF(I199&lt;&gt;0,IF(J199="","Définir l'unité!",""),"")</f>
        <v/>
      </c>
      <c r="P199" s="73" t="str">
        <f>IF(M199="Média numérique",N199,"-")</f>
        <v>-</v>
      </c>
      <c r="Q199" s="73" t="str">
        <f>IF(M199="Jeu",N199,"-")</f>
        <v>-</v>
      </c>
      <c r="R199" s="73" t="str">
        <f>IF(M199="Vidéo linéaire",N199,"-")</f>
        <v>-</v>
      </c>
      <c r="S199" s="73"/>
      <c r="U199" s="73" t="str">
        <f>IF(L199="Oui",N199,"0")</f>
        <v>0</v>
      </c>
    </row>
    <row r="200" spans="1:21" s="5" customFormat="1" ht="15" customHeight="1">
      <c r="A200" s="76"/>
      <c r="B200" s="231" t="s">
        <v>502</v>
      </c>
      <c r="C200" s="308"/>
      <c r="D200" s="309"/>
      <c r="E200" s="309"/>
      <c r="F200" s="309"/>
      <c r="G200" s="310"/>
      <c r="H200" s="205">
        <v>1</v>
      </c>
      <c r="I200" s="206"/>
      <c r="J200" s="207"/>
      <c r="K200" s="205"/>
      <c r="L200" s="208"/>
      <c r="M200" s="209"/>
      <c r="N200" s="210">
        <f t="shared" ref="N200:N208" si="66">H200*I200*K200</f>
        <v>0</v>
      </c>
      <c r="O200" s="64" t="str">
        <f t="shared" si="65"/>
        <v/>
      </c>
      <c r="P200" s="73" t="str">
        <f t="shared" ref="P200:P208" si="67">IF(M200="Média numérique",N200,"-")</f>
        <v>-</v>
      </c>
      <c r="Q200" s="73" t="str">
        <f t="shared" ref="Q200:Q208" si="68">IF(M200="Jeu",N200,"-")</f>
        <v>-</v>
      </c>
      <c r="R200" s="73" t="str">
        <f t="shared" ref="R200:R208" si="69">IF(M200="Vidéo linéaire",N200,"-")</f>
        <v>-</v>
      </c>
      <c r="S200" s="73"/>
      <c r="U200" s="73" t="str">
        <f t="shared" ref="U200:U208" si="70">IF(L200="Oui",N200,"0")</f>
        <v>0</v>
      </c>
    </row>
    <row r="201" spans="1:21" s="5" customFormat="1" ht="15" customHeight="1">
      <c r="A201" s="76"/>
      <c r="B201" s="231"/>
      <c r="C201" s="308"/>
      <c r="D201" s="309"/>
      <c r="E201" s="309"/>
      <c r="F201" s="309"/>
      <c r="G201" s="310"/>
      <c r="H201" s="205">
        <v>1</v>
      </c>
      <c r="I201" s="206"/>
      <c r="J201" s="207"/>
      <c r="K201" s="205"/>
      <c r="L201" s="208"/>
      <c r="M201" s="209"/>
      <c r="N201" s="210">
        <f t="shared" si="66"/>
        <v>0</v>
      </c>
      <c r="O201" s="64" t="str">
        <f t="shared" si="65"/>
        <v/>
      </c>
      <c r="P201" s="73" t="str">
        <f t="shared" si="67"/>
        <v>-</v>
      </c>
      <c r="Q201" s="73" t="str">
        <f t="shared" si="68"/>
        <v>-</v>
      </c>
      <c r="R201" s="73" t="str">
        <f t="shared" si="69"/>
        <v>-</v>
      </c>
      <c r="S201" s="73"/>
      <c r="U201" s="73" t="str">
        <f t="shared" si="70"/>
        <v>0</v>
      </c>
    </row>
    <row r="202" spans="1:21" s="7" customFormat="1" ht="15" customHeight="1">
      <c r="A202" s="76" t="s">
        <v>503</v>
      </c>
      <c r="B202" s="240" t="s">
        <v>237</v>
      </c>
      <c r="C202" s="308"/>
      <c r="D202" s="309"/>
      <c r="E202" s="309"/>
      <c r="F202" s="309"/>
      <c r="G202" s="310"/>
      <c r="H202" s="205">
        <v>1</v>
      </c>
      <c r="I202" s="206"/>
      <c r="J202" s="207"/>
      <c r="K202" s="205"/>
      <c r="L202" s="208"/>
      <c r="M202" s="209"/>
      <c r="N202" s="210">
        <f t="shared" si="66"/>
        <v>0</v>
      </c>
      <c r="O202" s="64" t="str">
        <f t="shared" si="65"/>
        <v/>
      </c>
      <c r="P202" s="73" t="str">
        <f t="shared" si="67"/>
        <v>-</v>
      </c>
      <c r="Q202" s="73" t="str">
        <f t="shared" si="68"/>
        <v>-</v>
      </c>
      <c r="R202" s="73" t="str">
        <f t="shared" si="69"/>
        <v>-</v>
      </c>
      <c r="S202" s="73"/>
      <c r="T202" s="5"/>
      <c r="U202" s="73" t="str">
        <f t="shared" si="70"/>
        <v>0</v>
      </c>
    </row>
    <row r="203" spans="1:21" s="7" customFormat="1" ht="15" customHeight="1">
      <c r="A203" s="76"/>
      <c r="B203" s="231" t="s">
        <v>502</v>
      </c>
      <c r="C203" s="308"/>
      <c r="D203" s="309"/>
      <c r="E203" s="309"/>
      <c r="F203" s="309"/>
      <c r="G203" s="310"/>
      <c r="H203" s="205">
        <v>1</v>
      </c>
      <c r="I203" s="206"/>
      <c r="J203" s="207"/>
      <c r="K203" s="205"/>
      <c r="L203" s="208"/>
      <c r="M203" s="209"/>
      <c r="N203" s="210">
        <f t="shared" si="66"/>
        <v>0</v>
      </c>
      <c r="O203" s="64" t="str">
        <f t="shared" si="65"/>
        <v/>
      </c>
      <c r="P203" s="73" t="str">
        <f t="shared" si="67"/>
        <v>-</v>
      </c>
      <c r="Q203" s="73" t="str">
        <f t="shared" si="68"/>
        <v>-</v>
      </c>
      <c r="R203" s="73" t="str">
        <f t="shared" si="69"/>
        <v>-</v>
      </c>
      <c r="S203" s="73"/>
      <c r="T203" s="5"/>
      <c r="U203" s="73" t="str">
        <f t="shared" si="70"/>
        <v>0</v>
      </c>
    </row>
    <row r="204" spans="1:21" s="7" customFormat="1" ht="15" customHeight="1">
      <c r="A204" s="76"/>
      <c r="B204" s="240"/>
      <c r="C204" s="308"/>
      <c r="D204" s="309"/>
      <c r="E204" s="309"/>
      <c r="F204" s="309"/>
      <c r="G204" s="310"/>
      <c r="H204" s="205">
        <v>1</v>
      </c>
      <c r="I204" s="206"/>
      <c r="J204" s="207"/>
      <c r="K204" s="205"/>
      <c r="L204" s="208"/>
      <c r="M204" s="209"/>
      <c r="N204" s="210">
        <f t="shared" si="66"/>
        <v>0</v>
      </c>
      <c r="O204" s="64" t="str">
        <f t="shared" si="65"/>
        <v/>
      </c>
      <c r="P204" s="73" t="str">
        <f t="shared" si="67"/>
        <v>-</v>
      </c>
      <c r="Q204" s="73" t="str">
        <f t="shared" si="68"/>
        <v>-</v>
      </c>
      <c r="R204" s="73" t="str">
        <f t="shared" si="69"/>
        <v>-</v>
      </c>
      <c r="S204" s="73"/>
      <c r="T204" s="5"/>
      <c r="U204" s="73" t="str">
        <f t="shared" si="70"/>
        <v>0</v>
      </c>
    </row>
    <row r="205" spans="1:21" s="7" customFormat="1" ht="15" customHeight="1">
      <c r="A205" s="76" t="s">
        <v>504</v>
      </c>
      <c r="B205" s="240" t="s">
        <v>239</v>
      </c>
      <c r="C205" s="308"/>
      <c r="D205" s="309"/>
      <c r="E205" s="309"/>
      <c r="F205" s="309"/>
      <c r="G205" s="310"/>
      <c r="H205" s="205">
        <v>1</v>
      </c>
      <c r="I205" s="206"/>
      <c r="J205" s="207"/>
      <c r="K205" s="205"/>
      <c r="L205" s="208"/>
      <c r="M205" s="209"/>
      <c r="N205" s="210">
        <f t="shared" si="66"/>
        <v>0</v>
      </c>
      <c r="O205" s="64" t="str">
        <f t="shared" si="65"/>
        <v/>
      </c>
      <c r="P205" s="73" t="str">
        <f t="shared" si="67"/>
        <v>-</v>
      </c>
      <c r="Q205" s="73" t="str">
        <f t="shared" si="68"/>
        <v>-</v>
      </c>
      <c r="R205" s="73" t="str">
        <f t="shared" si="69"/>
        <v>-</v>
      </c>
      <c r="S205" s="73"/>
      <c r="T205" s="5"/>
      <c r="U205" s="73" t="str">
        <f t="shared" si="70"/>
        <v>0</v>
      </c>
    </row>
    <row r="206" spans="1:21" s="7" customFormat="1" ht="15" customHeight="1">
      <c r="A206" s="76"/>
      <c r="B206" s="231" t="s">
        <v>502</v>
      </c>
      <c r="C206" s="308"/>
      <c r="D206" s="309"/>
      <c r="E206" s="309"/>
      <c r="F206" s="309"/>
      <c r="G206" s="310"/>
      <c r="H206" s="205">
        <v>1</v>
      </c>
      <c r="I206" s="206"/>
      <c r="J206" s="207"/>
      <c r="K206" s="205"/>
      <c r="L206" s="208"/>
      <c r="M206" s="209"/>
      <c r="N206" s="210">
        <f t="shared" si="66"/>
        <v>0</v>
      </c>
      <c r="O206" s="64" t="str">
        <f t="shared" si="65"/>
        <v/>
      </c>
      <c r="P206" s="73" t="str">
        <f t="shared" si="67"/>
        <v>-</v>
      </c>
      <c r="Q206" s="73" t="str">
        <f t="shared" si="68"/>
        <v>-</v>
      </c>
      <c r="R206" s="73" t="str">
        <f t="shared" si="69"/>
        <v>-</v>
      </c>
      <c r="S206" s="73"/>
      <c r="T206" s="5"/>
      <c r="U206" s="73" t="str">
        <f t="shared" si="70"/>
        <v>0</v>
      </c>
    </row>
    <row r="207" spans="1:21" s="7" customFormat="1" ht="15" customHeight="1">
      <c r="A207" s="76"/>
      <c r="B207" s="240"/>
      <c r="C207" s="308"/>
      <c r="D207" s="309"/>
      <c r="E207" s="309"/>
      <c r="F207" s="309"/>
      <c r="G207" s="310"/>
      <c r="H207" s="205">
        <v>1</v>
      </c>
      <c r="I207" s="206"/>
      <c r="J207" s="207"/>
      <c r="K207" s="205"/>
      <c r="L207" s="208"/>
      <c r="M207" s="209"/>
      <c r="N207" s="210">
        <f t="shared" si="66"/>
        <v>0</v>
      </c>
      <c r="O207" s="64" t="str">
        <f t="shared" si="65"/>
        <v/>
      </c>
      <c r="P207" s="73" t="str">
        <f t="shared" si="67"/>
        <v>-</v>
      </c>
      <c r="Q207" s="73" t="str">
        <f t="shared" si="68"/>
        <v>-</v>
      </c>
      <c r="R207" s="73" t="str">
        <f t="shared" si="69"/>
        <v>-</v>
      </c>
      <c r="S207" s="73"/>
      <c r="T207" s="5"/>
      <c r="U207" s="73" t="str">
        <f t="shared" si="70"/>
        <v>0</v>
      </c>
    </row>
    <row r="208" spans="1:21" s="4" customFormat="1" ht="15" customHeight="1">
      <c r="A208" s="40" t="s">
        <v>505</v>
      </c>
      <c r="B208" s="240" t="s">
        <v>506</v>
      </c>
      <c r="C208" s="308"/>
      <c r="D208" s="309"/>
      <c r="E208" s="309"/>
      <c r="F208" s="309"/>
      <c r="G208" s="310"/>
      <c r="H208" s="205">
        <v>1</v>
      </c>
      <c r="I208" s="206"/>
      <c r="J208" s="207"/>
      <c r="K208" s="205"/>
      <c r="L208" s="208"/>
      <c r="M208" s="209"/>
      <c r="N208" s="210">
        <f t="shared" si="66"/>
        <v>0</v>
      </c>
      <c r="O208" s="64" t="str">
        <f t="shared" si="65"/>
        <v/>
      </c>
      <c r="P208" s="73" t="str">
        <f t="shared" si="67"/>
        <v>-</v>
      </c>
      <c r="Q208" s="73" t="str">
        <f t="shared" si="68"/>
        <v>-</v>
      </c>
      <c r="R208" s="73" t="str">
        <f t="shared" si="69"/>
        <v>-</v>
      </c>
      <c r="S208" s="73"/>
      <c r="T208" s="5"/>
      <c r="U208" s="73" t="str">
        <f t="shared" si="70"/>
        <v>0</v>
      </c>
    </row>
    <row r="209" spans="1:21" s="2" customFormat="1" ht="15" customHeight="1">
      <c r="A209" s="41" t="s">
        <v>96</v>
      </c>
      <c r="B209" s="241" t="s">
        <v>507</v>
      </c>
      <c r="C209" s="241"/>
      <c r="D209" s="304"/>
      <c r="E209" s="304"/>
      <c r="F209" s="304"/>
      <c r="G209" s="304"/>
      <c r="H209" s="304"/>
      <c r="I209" s="304"/>
      <c r="J209" s="304"/>
      <c r="K209" s="304"/>
      <c r="L209" s="304"/>
      <c r="M209" s="305"/>
      <c r="N209" s="37">
        <f>SUM(N199:N208)</f>
        <v>0</v>
      </c>
      <c r="O209" s="64"/>
      <c r="P209" s="74">
        <f>SUM(P199:P208)</f>
        <v>0</v>
      </c>
      <c r="Q209" s="74">
        <f>SUM(Q199:Q208)</f>
        <v>0</v>
      </c>
      <c r="R209" s="74">
        <f>SUM(R199:R208)</f>
        <v>0</v>
      </c>
      <c r="S209" s="74"/>
      <c r="T209"/>
      <c r="U209" s="74">
        <f>SUM(U199:U208)</f>
        <v>0</v>
      </c>
    </row>
    <row r="210" spans="1:21" s="2" customFormat="1" ht="15.75" customHeight="1">
      <c r="A210" s="234"/>
      <c r="B210" s="242"/>
      <c r="C210" s="242"/>
      <c r="D210" s="233"/>
      <c r="E210" s="233"/>
      <c r="F210" s="233"/>
      <c r="G210" s="233"/>
      <c r="H210" s="233"/>
      <c r="I210" s="233"/>
      <c r="J210" s="233"/>
      <c r="K210" s="233"/>
      <c r="L210" s="233"/>
      <c r="M210" s="233"/>
      <c r="N210" s="79"/>
      <c r="O210" s="64"/>
      <c r="P210"/>
      <c r="Q210"/>
      <c r="R210"/>
      <c r="S210" s="5"/>
      <c r="T210"/>
      <c r="U210" s="108"/>
    </row>
    <row r="211" spans="1:21" s="6" customFormat="1" ht="15" customHeight="1">
      <c r="A211" s="41" t="s">
        <v>98</v>
      </c>
      <c r="B211" s="241" t="s">
        <v>508</v>
      </c>
      <c r="C211" s="242"/>
      <c r="D211" s="44"/>
      <c r="E211" s="44"/>
      <c r="F211" s="44"/>
      <c r="G211" s="44"/>
      <c r="H211" s="44"/>
      <c r="I211" s="44"/>
      <c r="J211" s="44"/>
      <c r="K211" s="44"/>
      <c r="L211" s="44"/>
      <c r="M211" s="44"/>
      <c r="N211" s="45"/>
      <c r="O211" s="64"/>
      <c r="T211"/>
      <c r="U211" s="108"/>
    </row>
    <row r="212" spans="1:21" ht="15" customHeight="1">
      <c r="A212" s="299" t="s">
        <v>129</v>
      </c>
      <c r="B212" s="299" t="s">
        <v>56</v>
      </c>
      <c r="C212" s="325" t="s">
        <v>230</v>
      </c>
      <c r="D212" s="326"/>
      <c r="E212" s="326"/>
      <c r="F212" s="326"/>
      <c r="G212" s="327"/>
      <c r="H212" s="183" t="s">
        <v>132</v>
      </c>
      <c r="I212" s="314" t="s">
        <v>133</v>
      </c>
      <c r="J212" s="315"/>
      <c r="K212" s="33" t="s">
        <v>134</v>
      </c>
      <c r="L212" s="136" t="s">
        <v>135</v>
      </c>
      <c r="M212" s="136" t="s">
        <v>136</v>
      </c>
      <c r="N212" s="341" t="s">
        <v>58</v>
      </c>
      <c r="O212" s="140"/>
      <c r="P212" s="338" t="s">
        <v>137</v>
      </c>
      <c r="Q212" s="339"/>
      <c r="R212" s="339"/>
      <c r="S212" s="340"/>
      <c r="T212" s="141"/>
      <c r="U212" s="138" t="s">
        <v>138</v>
      </c>
    </row>
    <row r="213" spans="1:21" ht="15" customHeight="1">
      <c r="A213" s="300"/>
      <c r="B213" s="300"/>
      <c r="C213" s="322" t="s">
        <v>232</v>
      </c>
      <c r="D213" s="323"/>
      <c r="E213" s="323"/>
      <c r="F213" s="323"/>
      <c r="G213" s="324"/>
      <c r="H213" s="184" t="s">
        <v>233</v>
      </c>
      <c r="I213" s="306" t="s">
        <v>144</v>
      </c>
      <c r="J213" s="307"/>
      <c r="K213" s="36" t="s">
        <v>145</v>
      </c>
      <c r="L213" s="137"/>
      <c r="M213" s="142" t="s">
        <v>146</v>
      </c>
      <c r="N213" s="342"/>
      <c r="O213" s="140"/>
      <c r="P213" s="143" t="s">
        <v>147</v>
      </c>
      <c r="Q213" s="143" t="s">
        <v>61</v>
      </c>
      <c r="R213" s="143" t="s">
        <v>148</v>
      </c>
      <c r="S213" s="143" t="s">
        <v>63</v>
      </c>
      <c r="T213" s="141"/>
      <c r="U213" s="139"/>
    </row>
    <row r="214" spans="1:21" ht="15" customHeight="1">
      <c r="A214" s="76" t="s">
        <v>509</v>
      </c>
      <c r="B214" s="240" t="s">
        <v>510</v>
      </c>
      <c r="C214" s="308"/>
      <c r="D214" s="309"/>
      <c r="E214" s="309"/>
      <c r="F214" s="309"/>
      <c r="G214" s="310"/>
      <c r="H214" s="205">
        <v>1</v>
      </c>
      <c r="I214" s="206"/>
      <c r="J214" s="207"/>
      <c r="K214" s="205"/>
      <c r="L214" s="208"/>
      <c r="M214" s="209"/>
      <c r="N214" s="210">
        <f t="shared" ref="N214:N234" si="71">H214*I214*K214</f>
        <v>0</v>
      </c>
      <c r="O214" s="64" t="str">
        <f t="shared" ref="O214:O234" si="72">IF(I214&lt;&gt;0,IF(J214="","Définir l'unité!",""),"")</f>
        <v/>
      </c>
      <c r="P214" s="73" t="str">
        <f>IF(M214="Média numérique",N214,"-")</f>
        <v>-</v>
      </c>
      <c r="Q214" s="73" t="str">
        <f>IF(M214="Jeu",N214,"-")</f>
        <v>-</v>
      </c>
      <c r="R214" s="73" t="str">
        <f>IF(M214="Vidéo linéaire",N214,"-")</f>
        <v>-</v>
      </c>
      <c r="S214" s="73"/>
      <c r="T214" s="5"/>
      <c r="U214" s="73" t="str">
        <f>IF(L214="Oui",N214,"0")</f>
        <v>0</v>
      </c>
    </row>
    <row r="215" spans="1:21" ht="15" customHeight="1">
      <c r="A215" s="76" t="s">
        <v>511</v>
      </c>
      <c r="B215" s="240" t="s">
        <v>512</v>
      </c>
      <c r="C215" s="308"/>
      <c r="D215" s="309"/>
      <c r="E215" s="309"/>
      <c r="F215" s="309"/>
      <c r="G215" s="310"/>
      <c r="H215" s="205">
        <v>1</v>
      </c>
      <c r="I215" s="206"/>
      <c r="J215" s="207"/>
      <c r="K215" s="205"/>
      <c r="L215" s="208"/>
      <c r="M215" s="209"/>
      <c r="N215" s="210">
        <f t="shared" si="71"/>
        <v>0</v>
      </c>
      <c r="O215" s="64" t="str">
        <f t="shared" si="72"/>
        <v/>
      </c>
      <c r="P215" s="73" t="str">
        <f t="shared" ref="P215:P234" si="73">IF(M215="Média numérique",N215,"-")</f>
        <v>-</v>
      </c>
      <c r="Q215" s="73" t="str">
        <f t="shared" ref="Q215:Q234" si="74">IF(M215="Jeu",N215,"-")</f>
        <v>-</v>
      </c>
      <c r="R215" s="73" t="str">
        <f t="shared" ref="R215:R234" si="75">IF(M215="Vidéo linéaire",N215,"-")</f>
        <v>-</v>
      </c>
      <c r="S215" s="73"/>
      <c r="T215" s="5"/>
      <c r="U215" s="73" t="str">
        <f t="shared" ref="U215:U234" si="76">IF(L215="Oui",N215,"0")</f>
        <v>0</v>
      </c>
    </row>
    <row r="216" spans="1:21" ht="15" customHeight="1">
      <c r="A216" s="76" t="s">
        <v>513</v>
      </c>
      <c r="B216" s="240" t="s">
        <v>514</v>
      </c>
      <c r="C216" s="308"/>
      <c r="D216" s="309"/>
      <c r="E216" s="309"/>
      <c r="F216" s="309"/>
      <c r="G216" s="310"/>
      <c r="H216" s="205">
        <v>1</v>
      </c>
      <c r="I216" s="206"/>
      <c r="J216" s="207"/>
      <c r="K216" s="205"/>
      <c r="L216" s="208"/>
      <c r="M216" s="209"/>
      <c r="N216" s="210">
        <f t="shared" si="71"/>
        <v>0</v>
      </c>
      <c r="O216" s="64" t="str">
        <f t="shared" si="72"/>
        <v/>
      </c>
      <c r="P216" s="73" t="str">
        <f t="shared" si="73"/>
        <v>-</v>
      </c>
      <c r="Q216" s="73" t="str">
        <f t="shared" si="74"/>
        <v>-</v>
      </c>
      <c r="R216" s="73" t="str">
        <f t="shared" si="75"/>
        <v>-</v>
      </c>
      <c r="S216" s="73"/>
      <c r="T216" s="5"/>
      <c r="U216" s="73" t="str">
        <f t="shared" si="76"/>
        <v>0</v>
      </c>
    </row>
    <row r="217" spans="1:21" s="5" customFormat="1" ht="15" customHeight="1">
      <c r="A217" s="78" t="s">
        <v>515</v>
      </c>
      <c r="B217" s="240" t="s">
        <v>516</v>
      </c>
      <c r="C217" s="308"/>
      <c r="D217" s="309"/>
      <c r="E217" s="309"/>
      <c r="F217" s="309"/>
      <c r="G217" s="310"/>
      <c r="H217" s="205">
        <v>1</v>
      </c>
      <c r="I217" s="206"/>
      <c r="J217" s="207"/>
      <c r="K217" s="205"/>
      <c r="L217" s="208"/>
      <c r="M217" s="209"/>
      <c r="N217" s="210">
        <f t="shared" si="71"/>
        <v>0</v>
      </c>
      <c r="O217" s="64" t="str">
        <f t="shared" si="72"/>
        <v/>
      </c>
      <c r="P217" s="73" t="str">
        <f t="shared" si="73"/>
        <v>-</v>
      </c>
      <c r="Q217" s="73" t="str">
        <f t="shared" si="74"/>
        <v>-</v>
      </c>
      <c r="R217" s="73" t="str">
        <f t="shared" si="75"/>
        <v>-</v>
      </c>
      <c r="S217" s="73"/>
      <c r="U217" s="73" t="str">
        <f t="shared" si="76"/>
        <v>0</v>
      </c>
    </row>
    <row r="218" spans="1:21" ht="15" customHeight="1">
      <c r="A218" s="76" t="s">
        <v>517</v>
      </c>
      <c r="B218" s="240" t="s">
        <v>518</v>
      </c>
      <c r="C218" s="308"/>
      <c r="D218" s="309"/>
      <c r="E218" s="309"/>
      <c r="F218" s="309"/>
      <c r="G218" s="310"/>
      <c r="H218" s="205">
        <v>1</v>
      </c>
      <c r="I218" s="206"/>
      <c r="J218" s="207"/>
      <c r="K218" s="205"/>
      <c r="L218" s="208"/>
      <c r="M218" s="209"/>
      <c r="N218" s="210">
        <f t="shared" si="71"/>
        <v>0</v>
      </c>
      <c r="O218" s="64" t="str">
        <f t="shared" si="72"/>
        <v/>
      </c>
      <c r="P218" s="73" t="str">
        <f t="shared" si="73"/>
        <v>-</v>
      </c>
      <c r="Q218" s="73" t="str">
        <f t="shared" si="74"/>
        <v>-</v>
      </c>
      <c r="R218" s="73" t="str">
        <f t="shared" si="75"/>
        <v>-</v>
      </c>
      <c r="S218" s="73"/>
      <c r="T218" s="5"/>
      <c r="U218" s="73" t="str">
        <f t="shared" si="76"/>
        <v>0</v>
      </c>
    </row>
    <row r="219" spans="1:21" ht="15" customHeight="1">
      <c r="A219" s="76" t="s">
        <v>519</v>
      </c>
      <c r="B219" s="240" t="s">
        <v>520</v>
      </c>
      <c r="C219" s="308"/>
      <c r="D219" s="309"/>
      <c r="E219" s="309"/>
      <c r="F219" s="309"/>
      <c r="G219" s="310"/>
      <c r="H219" s="205">
        <v>1</v>
      </c>
      <c r="I219" s="206"/>
      <c r="J219" s="207"/>
      <c r="K219" s="205"/>
      <c r="L219" s="208"/>
      <c r="M219" s="209"/>
      <c r="N219" s="210">
        <f t="shared" si="71"/>
        <v>0</v>
      </c>
      <c r="O219" s="64" t="str">
        <f t="shared" si="72"/>
        <v/>
      </c>
      <c r="P219" s="73" t="str">
        <f t="shared" si="73"/>
        <v>-</v>
      </c>
      <c r="Q219" s="73" t="str">
        <f t="shared" si="74"/>
        <v>-</v>
      </c>
      <c r="R219" s="73" t="str">
        <f t="shared" si="75"/>
        <v>-</v>
      </c>
      <c r="S219" s="73"/>
      <c r="T219" s="5"/>
      <c r="U219" s="73" t="str">
        <f t="shared" si="76"/>
        <v>0</v>
      </c>
    </row>
    <row r="220" spans="1:21" ht="15" customHeight="1">
      <c r="A220" s="161" t="s">
        <v>521</v>
      </c>
      <c r="B220" s="130" t="s">
        <v>522</v>
      </c>
      <c r="C220" s="308"/>
      <c r="D220" s="309"/>
      <c r="E220" s="309"/>
      <c r="F220" s="309"/>
      <c r="G220" s="310"/>
      <c r="H220" s="205">
        <v>1</v>
      </c>
      <c r="I220" s="206"/>
      <c r="J220" s="207"/>
      <c r="K220" s="205"/>
      <c r="L220" s="208"/>
      <c r="M220" s="209"/>
      <c r="N220" s="210">
        <f t="shared" si="71"/>
        <v>0</v>
      </c>
      <c r="O220" s="64" t="str">
        <f t="shared" si="72"/>
        <v/>
      </c>
      <c r="P220" s="73" t="str">
        <f t="shared" si="73"/>
        <v>-</v>
      </c>
      <c r="Q220" s="73" t="str">
        <f t="shared" si="74"/>
        <v>-</v>
      </c>
      <c r="R220" s="73" t="str">
        <f t="shared" si="75"/>
        <v>-</v>
      </c>
      <c r="S220" s="73"/>
      <c r="T220" s="5"/>
      <c r="U220" s="73" t="str">
        <f t="shared" si="76"/>
        <v>0</v>
      </c>
    </row>
    <row r="221" spans="1:21" s="5" customFormat="1" ht="15" customHeight="1">
      <c r="A221" s="162" t="s">
        <v>523</v>
      </c>
      <c r="B221" s="130" t="s">
        <v>524</v>
      </c>
      <c r="C221" s="308"/>
      <c r="D221" s="309"/>
      <c r="E221" s="309"/>
      <c r="F221" s="309"/>
      <c r="G221" s="310"/>
      <c r="H221" s="205">
        <v>1</v>
      </c>
      <c r="I221" s="206"/>
      <c r="J221" s="207"/>
      <c r="K221" s="205"/>
      <c r="L221" s="208"/>
      <c r="M221" s="209"/>
      <c r="N221" s="210">
        <f t="shared" si="71"/>
        <v>0</v>
      </c>
      <c r="O221" s="64" t="str">
        <f t="shared" si="72"/>
        <v/>
      </c>
      <c r="P221" s="73" t="str">
        <f t="shared" si="73"/>
        <v>-</v>
      </c>
      <c r="Q221" s="73" t="str">
        <f t="shared" si="74"/>
        <v>-</v>
      </c>
      <c r="R221" s="73" t="str">
        <f t="shared" si="75"/>
        <v>-</v>
      </c>
      <c r="S221" s="73"/>
      <c r="U221" s="73" t="str">
        <f t="shared" si="76"/>
        <v>0</v>
      </c>
    </row>
    <row r="222" spans="1:21" s="5" customFormat="1" ht="15" customHeight="1">
      <c r="A222" s="181" t="s">
        <v>525</v>
      </c>
      <c r="B222" s="130" t="s">
        <v>526</v>
      </c>
      <c r="C222" s="308"/>
      <c r="D222" s="309"/>
      <c r="E222" s="309"/>
      <c r="F222" s="309"/>
      <c r="G222" s="310"/>
      <c r="H222" s="205">
        <v>1</v>
      </c>
      <c r="I222" s="206"/>
      <c r="J222" s="207"/>
      <c r="K222" s="205"/>
      <c r="L222" s="208"/>
      <c r="M222" s="209"/>
      <c r="N222" s="210">
        <f t="shared" si="71"/>
        <v>0</v>
      </c>
      <c r="O222" s="64" t="str">
        <f t="shared" si="72"/>
        <v/>
      </c>
      <c r="P222" s="73" t="str">
        <f t="shared" si="73"/>
        <v>-</v>
      </c>
      <c r="Q222" s="73" t="str">
        <f t="shared" si="74"/>
        <v>-</v>
      </c>
      <c r="R222" s="73" t="str">
        <f t="shared" si="75"/>
        <v>-</v>
      </c>
      <c r="S222" s="73"/>
      <c r="U222" s="73" t="str">
        <f t="shared" si="76"/>
        <v>0</v>
      </c>
    </row>
    <row r="223" spans="1:21" s="5" customFormat="1" ht="15" customHeight="1">
      <c r="A223" s="181" t="s">
        <v>527</v>
      </c>
      <c r="B223" s="130" t="s">
        <v>528</v>
      </c>
      <c r="C223" s="308"/>
      <c r="D223" s="309"/>
      <c r="E223" s="309"/>
      <c r="F223" s="309"/>
      <c r="G223" s="310"/>
      <c r="H223" s="205">
        <v>1</v>
      </c>
      <c r="I223" s="206"/>
      <c r="J223" s="207"/>
      <c r="K223" s="205"/>
      <c r="L223" s="208"/>
      <c r="M223" s="209"/>
      <c r="N223" s="210">
        <f t="shared" si="71"/>
        <v>0</v>
      </c>
      <c r="O223" s="64" t="str">
        <f t="shared" si="72"/>
        <v/>
      </c>
      <c r="P223" s="73" t="str">
        <f t="shared" si="73"/>
        <v>-</v>
      </c>
      <c r="Q223" s="73" t="str">
        <f t="shared" si="74"/>
        <v>-</v>
      </c>
      <c r="R223" s="73" t="str">
        <f t="shared" si="75"/>
        <v>-</v>
      </c>
      <c r="S223" s="73"/>
      <c r="U223" s="73" t="str">
        <f t="shared" si="76"/>
        <v>0</v>
      </c>
    </row>
    <row r="224" spans="1:21" s="5" customFormat="1" ht="15" customHeight="1">
      <c r="A224" s="162" t="s">
        <v>529</v>
      </c>
      <c r="B224" s="130" t="s">
        <v>530</v>
      </c>
      <c r="C224" s="335"/>
      <c r="D224" s="336"/>
      <c r="E224" s="336"/>
      <c r="F224" s="336"/>
      <c r="G224" s="337"/>
      <c r="H224" s="205">
        <v>1</v>
      </c>
      <c r="I224" s="206"/>
      <c r="J224" s="207"/>
      <c r="K224" s="205"/>
      <c r="L224" s="208"/>
      <c r="M224" s="209"/>
      <c r="N224" s="210">
        <f t="shared" si="71"/>
        <v>0</v>
      </c>
      <c r="O224" s="64" t="str">
        <f t="shared" si="72"/>
        <v/>
      </c>
      <c r="P224" s="73" t="str">
        <f t="shared" si="73"/>
        <v>-</v>
      </c>
      <c r="Q224" s="73" t="str">
        <f t="shared" si="74"/>
        <v>-</v>
      </c>
      <c r="R224" s="73" t="str">
        <f t="shared" si="75"/>
        <v>-</v>
      </c>
      <c r="S224" s="73"/>
      <c r="U224" s="73" t="str">
        <f t="shared" si="76"/>
        <v>0</v>
      </c>
    </row>
    <row r="225" spans="1:21" ht="15" customHeight="1">
      <c r="A225" s="161" t="s">
        <v>531</v>
      </c>
      <c r="B225" s="130" t="s">
        <v>532</v>
      </c>
      <c r="C225" s="308"/>
      <c r="D225" s="309"/>
      <c r="E225" s="309"/>
      <c r="F225" s="309"/>
      <c r="G225" s="310"/>
      <c r="H225" s="205">
        <v>1</v>
      </c>
      <c r="I225" s="206"/>
      <c r="J225" s="207"/>
      <c r="K225" s="205"/>
      <c r="L225" s="208"/>
      <c r="M225" s="209"/>
      <c r="N225" s="210">
        <f t="shared" si="71"/>
        <v>0</v>
      </c>
      <c r="O225" s="64" t="str">
        <f t="shared" si="72"/>
        <v/>
      </c>
      <c r="P225" s="73" t="str">
        <f t="shared" si="73"/>
        <v>-</v>
      </c>
      <c r="Q225" s="73" t="str">
        <f t="shared" si="74"/>
        <v>-</v>
      </c>
      <c r="R225" s="73" t="str">
        <f t="shared" si="75"/>
        <v>-</v>
      </c>
      <c r="S225" s="73"/>
      <c r="T225" s="5"/>
      <c r="U225" s="73" t="str">
        <f t="shared" si="76"/>
        <v>0</v>
      </c>
    </row>
    <row r="226" spans="1:21" ht="15" customHeight="1">
      <c r="A226" s="76" t="s">
        <v>533</v>
      </c>
      <c r="B226" s="240" t="s">
        <v>534</v>
      </c>
      <c r="C226" s="308"/>
      <c r="D226" s="309"/>
      <c r="E226" s="309"/>
      <c r="F226" s="309"/>
      <c r="G226" s="310"/>
      <c r="H226" s="205">
        <v>1</v>
      </c>
      <c r="I226" s="206"/>
      <c r="J226" s="207"/>
      <c r="K226" s="205"/>
      <c r="L226" s="208"/>
      <c r="M226" s="209"/>
      <c r="N226" s="210">
        <f t="shared" si="71"/>
        <v>0</v>
      </c>
      <c r="O226" s="64" t="str">
        <f t="shared" si="72"/>
        <v/>
      </c>
      <c r="P226" s="73" t="str">
        <f t="shared" si="73"/>
        <v>-</v>
      </c>
      <c r="Q226" s="73" t="str">
        <f t="shared" si="74"/>
        <v>-</v>
      </c>
      <c r="R226" s="73" t="str">
        <f t="shared" si="75"/>
        <v>-</v>
      </c>
      <c r="S226" s="73"/>
      <c r="T226" s="5"/>
      <c r="U226" s="73" t="str">
        <f t="shared" si="76"/>
        <v>0</v>
      </c>
    </row>
    <row r="227" spans="1:21" ht="15" customHeight="1">
      <c r="A227" s="76" t="s">
        <v>535</v>
      </c>
      <c r="B227" s="240" t="s">
        <v>536</v>
      </c>
      <c r="C227" s="308"/>
      <c r="D227" s="309"/>
      <c r="E227" s="309"/>
      <c r="F227" s="309"/>
      <c r="G227" s="310"/>
      <c r="H227" s="205">
        <v>1</v>
      </c>
      <c r="I227" s="206"/>
      <c r="J227" s="207"/>
      <c r="K227" s="205"/>
      <c r="L227" s="208"/>
      <c r="M227" s="209"/>
      <c r="N227" s="210">
        <f t="shared" si="71"/>
        <v>0</v>
      </c>
      <c r="O227" s="64" t="str">
        <f t="shared" si="72"/>
        <v/>
      </c>
      <c r="P227" s="73" t="str">
        <f t="shared" si="73"/>
        <v>-</v>
      </c>
      <c r="Q227" s="73" t="str">
        <f t="shared" si="74"/>
        <v>-</v>
      </c>
      <c r="R227" s="73" t="str">
        <f t="shared" si="75"/>
        <v>-</v>
      </c>
      <c r="S227" s="73"/>
      <c r="T227" s="5"/>
      <c r="U227" s="73" t="str">
        <f t="shared" si="76"/>
        <v>0</v>
      </c>
    </row>
    <row r="228" spans="1:21" ht="15" customHeight="1">
      <c r="A228" s="76" t="s">
        <v>537</v>
      </c>
      <c r="B228" s="130" t="s">
        <v>538</v>
      </c>
      <c r="C228" s="308"/>
      <c r="D228" s="309"/>
      <c r="E228" s="309"/>
      <c r="F228" s="309"/>
      <c r="G228" s="310"/>
      <c r="H228" s="205">
        <v>1</v>
      </c>
      <c r="I228" s="206"/>
      <c r="J228" s="207"/>
      <c r="K228" s="205"/>
      <c r="L228" s="208"/>
      <c r="M228" s="209"/>
      <c r="N228" s="210">
        <f t="shared" si="71"/>
        <v>0</v>
      </c>
      <c r="O228" s="64" t="str">
        <f t="shared" si="72"/>
        <v/>
      </c>
      <c r="P228" s="73" t="str">
        <f t="shared" si="73"/>
        <v>-</v>
      </c>
      <c r="Q228" s="73" t="str">
        <f t="shared" si="74"/>
        <v>-</v>
      </c>
      <c r="R228" s="73" t="str">
        <f t="shared" si="75"/>
        <v>-</v>
      </c>
      <c r="S228" s="73"/>
      <c r="T228" s="5"/>
      <c r="U228" s="73" t="str">
        <f t="shared" si="76"/>
        <v>0</v>
      </c>
    </row>
    <row r="229" spans="1:21" ht="15" customHeight="1">
      <c r="A229" s="76" t="s">
        <v>537</v>
      </c>
      <c r="B229" s="240" t="s">
        <v>539</v>
      </c>
      <c r="C229" s="308"/>
      <c r="D229" s="309"/>
      <c r="E229" s="309"/>
      <c r="F229" s="309"/>
      <c r="G229" s="310"/>
      <c r="H229" s="205">
        <v>1</v>
      </c>
      <c r="I229" s="206"/>
      <c r="J229" s="207"/>
      <c r="K229" s="205"/>
      <c r="L229" s="208"/>
      <c r="M229" s="209"/>
      <c r="N229" s="210">
        <f t="shared" si="71"/>
        <v>0</v>
      </c>
      <c r="O229" s="64" t="str">
        <f t="shared" si="72"/>
        <v/>
      </c>
      <c r="P229" s="73" t="str">
        <f t="shared" si="73"/>
        <v>-</v>
      </c>
      <c r="Q229" s="73" t="str">
        <f t="shared" si="74"/>
        <v>-</v>
      </c>
      <c r="R229" s="73" t="str">
        <f t="shared" si="75"/>
        <v>-</v>
      </c>
      <c r="S229" s="73"/>
      <c r="T229" s="5"/>
      <c r="U229" s="73" t="str">
        <f t="shared" si="76"/>
        <v>0</v>
      </c>
    </row>
    <row r="230" spans="1:21" ht="15" customHeight="1">
      <c r="A230" s="76" t="s">
        <v>540</v>
      </c>
      <c r="B230" s="240" t="s">
        <v>541</v>
      </c>
      <c r="C230" s="308"/>
      <c r="D230" s="309"/>
      <c r="E230" s="309"/>
      <c r="F230" s="309"/>
      <c r="G230" s="310"/>
      <c r="H230" s="205">
        <v>1</v>
      </c>
      <c r="I230" s="206"/>
      <c r="J230" s="207"/>
      <c r="K230" s="205"/>
      <c r="L230" s="208"/>
      <c r="M230" s="209"/>
      <c r="N230" s="210">
        <f t="shared" si="71"/>
        <v>0</v>
      </c>
      <c r="O230" s="64" t="str">
        <f t="shared" si="72"/>
        <v/>
      </c>
      <c r="P230" s="73" t="str">
        <f t="shared" si="73"/>
        <v>-</v>
      </c>
      <c r="Q230" s="73" t="str">
        <f t="shared" si="74"/>
        <v>-</v>
      </c>
      <c r="R230" s="73" t="str">
        <f t="shared" si="75"/>
        <v>-</v>
      </c>
      <c r="S230" s="73"/>
      <c r="T230" s="5"/>
      <c r="U230" s="73" t="str">
        <f t="shared" si="76"/>
        <v>0</v>
      </c>
    </row>
    <row r="231" spans="1:21" ht="15" customHeight="1">
      <c r="A231" s="76" t="s">
        <v>542</v>
      </c>
      <c r="B231" s="240" t="s">
        <v>543</v>
      </c>
      <c r="C231" s="308"/>
      <c r="D231" s="309"/>
      <c r="E231" s="309"/>
      <c r="F231" s="309"/>
      <c r="G231" s="310"/>
      <c r="H231" s="205">
        <v>1</v>
      </c>
      <c r="I231" s="206"/>
      <c r="J231" s="207"/>
      <c r="K231" s="205"/>
      <c r="L231" s="208"/>
      <c r="M231" s="209"/>
      <c r="N231" s="210">
        <f t="shared" si="71"/>
        <v>0</v>
      </c>
      <c r="O231" s="64" t="str">
        <f t="shared" si="72"/>
        <v/>
      </c>
      <c r="P231" s="73" t="str">
        <f t="shared" si="73"/>
        <v>-</v>
      </c>
      <c r="Q231" s="73" t="str">
        <f t="shared" si="74"/>
        <v>-</v>
      </c>
      <c r="R231" s="73" t="str">
        <f t="shared" si="75"/>
        <v>-</v>
      </c>
      <c r="S231" s="73"/>
      <c r="T231" s="5"/>
      <c r="U231" s="73" t="str">
        <f t="shared" si="76"/>
        <v>0</v>
      </c>
    </row>
    <row r="232" spans="1:21" ht="15" customHeight="1">
      <c r="A232" s="76" t="s">
        <v>544</v>
      </c>
      <c r="B232" s="240" t="s">
        <v>545</v>
      </c>
      <c r="C232" s="308"/>
      <c r="D232" s="309"/>
      <c r="E232" s="309"/>
      <c r="F232" s="309"/>
      <c r="G232" s="310"/>
      <c r="H232" s="205">
        <v>1</v>
      </c>
      <c r="I232" s="206"/>
      <c r="J232" s="207"/>
      <c r="K232" s="205"/>
      <c r="L232" s="208"/>
      <c r="M232" s="209"/>
      <c r="N232" s="210">
        <f t="shared" si="71"/>
        <v>0</v>
      </c>
      <c r="O232" s="64" t="str">
        <f t="shared" si="72"/>
        <v/>
      </c>
      <c r="P232" s="73" t="str">
        <f t="shared" si="73"/>
        <v>-</v>
      </c>
      <c r="Q232" s="73" t="str">
        <f t="shared" si="74"/>
        <v>-</v>
      </c>
      <c r="R232" s="73" t="str">
        <f t="shared" si="75"/>
        <v>-</v>
      </c>
      <c r="S232" s="73"/>
      <c r="T232" s="5"/>
      <c r="U232" s="73" t="str">
        <f t="shared" si="76"/>
        <v>0</v>
      </c>
    </row>
    <row r="233" spans="1:21" ht="15" customHeight="1">
      <c r="A233" s="76" t="s">
        <v>546</v>
      </c>
      <c r="B233" s="240" t="s">
        <v>547</v>
      </c>
      <c r="C233" s="308"/>
      <c r="D233" s="309"/>
      <c r="E233" s="309"/>
      <c r="F233" s="309"/>
      <c r="G233" s="310"/>
      <c r="H233" s="205">
        <v>1</v>
      </c>
      <c r="I233" s="206"/>
      <c r="J233" s="207"/>
      <c r="K233" s="205"/>
      <c r="L233" s="208"/>
      <c r="M233" s="209"/>
      <c r="N233" s="210">
        <f t="shared" si="71"/>
        <v>0</v>
      </c>
      <c r="O233" s="64" t="str">
        <f t="shared" si="72"/>
        <v/>
      </c>
      <c r="P233" s="73" t="str">
        <f t="shared" si="73"/>
        <v>-</v>
      </c>
      <c r="Q233" s="73" t="str">
        <f t="shared" si="74"/>
        <v>-</v>
      </c>
      <c r="R233" s="73" t="str">
        <f t="shared" si="75"/>
        <v>-</v>
      </c>
      <c r="S233" s="73"/>
      <c r="T233" s="5"/>
      <c r="U233" s="73" t="str">
        <f t="shared" si="76"/>
        <v>0</v>
      </c>
    </row>
    <row r="234" spans="1:21" s="4" customFormat="1" ht="15" customHeight="1">
      <c r="A234" s="77" t="s">
        <v>548</v>
      </c>
      <c r="B234" s="240" t="s">
        <v>159</v>
      </c>
      <c r="C234" s="308"/>
      <c r="D234" s="309"/>
      <c r="E234" s="309"/>
      <c r="F234" s="309"/>
      <c r="G234" s="310"/>
      <c r="H234" s="205">
        <v>1</v>
      </c>
      <c r="I234" s="206"/>
      <c r="J234" s="207"/>
      <c r="K234" s="205"/>
      <c r="L234" s="208"/>
      <c r="M234" s="209"/>
      <c r="N234" s="210">
        <f t="shared" si="71"/>
        <v>0</v>
      </c>
      <c r="O234" s="64" t="str">
        <f t="shared" si="72"/>
        <v/>
      </c>
      <c r="P234" s="73" t="str">
        <f t="shared" si="73"/>
        <v>-</v>
      </c>
      <c r="Q234" s="73" t="str">
        <f t="shared" si="74"/>
        <v>-</v>
      </c>
      <c r="R234" s="73" t="str">
        <f t="shared" si="75"/>
        <v>-</v>
      </c>
      <c r="S234" s="73"/>
      <c r="T234" s="5"/>
      <c r="U234" s="73" t="str">
        <f t="shared" si="76"/>
        <v>0</v>
      </c>
    </row>
    <row r="235" spans="1:21" s="2" customFormat="1" ht="15" customHeight="1">
      <c r="A235" s="41" t="s">
        <v>98</v>
      </c>
      <c r="B235" s="241" t="s">
        <v>549</v>
      </c>
      <c r="C235" s="241"/>
      <c r="D235" s="316"/>
      <c r="E235" s="316"/>
      <c r="F235" s="316"/>
      <c r="G235" s="317"/>
      <c r="H235" s="318"/>
      <c r="I235" s="319"/>
      <c r="J235" s="319"/>
      <c r="K235" s="319"/>
      <c r="L235" s="319"/>
      <c r="M235" s="320"/>
      <c r="N235" s="37">
        <f>SUM(N214:N234)</f>
        <v>0</v>
      </c>
      <c r="O235" s="64"/>
      <c r="P235" s="74">
        <f>SUM(P214:P234)</f>
        <v>0</v>
      </c>
      <c r="Q235" s="74">
        <f>SUM(Q214:Q234)</f>
        <v>0</v>
      </c>
      <c r="R235" s="74">
        <f>SUM(R214:R234)</f>
        <v>0</v>
      </c>
      <c r="S235" s="74"/>
      <c r="T235"/>
      <c r="U235" s="74">
        <f>SUM(U214:U234)</f>
        <v>0</v>
      </c>
    </row>
    <row r="236" spans="1:21" ht="15" customHeight="1">
      <c r="A236" s="19"/>
      <c r="B236" s="4"/>
      <c r="C236" s="4"/>
      <c r="D236" s="227"/>
      <c r="E236" s="4"/>
      <c r="F236" s="4"/>
      <c r="G236" s="4"/>
      <c r="H236" s="4"/>
      <c r="I236" s="4"/>
      <c r="J236" s="4"/>
      <c r="K236" s="4"/>
      <c r="L236" s="4"/>
      <c r="M236" s="4"/>
      <c r="N236" s="4"/>
    </row>
    <row r="237" spans="1:21" ht="15" customHeight="1">
      <c r="A237" s="19"/>
      <c r="B237" s="4"/>
      <c r="C237" s="4"/>
      <c r="D237" s="227"/>
      <c r="E237" s="4"/>
      <c r="F237" s="4"/>
      <c r="G237" s="4"/>
      <c r="H237" s="4"/>
      <c r="I237" s="4"/>
      <c r="J237" s="4"/>
      <c r="K237" s="4"/>
      <c r="L237" s="4"/>
      <c r="M237" s="4"/>
      <c r="N237" s="4"/>
    </row>
    <row r="238" spans="1:21" ht="15" customHeight="1">
      <c r="A238" s="19"/>
      <c r="B238" s="4"/>
      <c r="C238" s="4"/>
      <c r="D238" s="227"/>
      <c r="E238" s="4"/>
      <c r="F238" s="4"/>
      <c r="G238" s="4"/>
      <c r="H238" s="4"/>
      <c r="I238" s="4"/>
      <c r="J238" s="4"/>
      <c r="K238" s="4"/>
      <c r="L238" s="4"/>
      <c r="M238" s="4"/>
      <c r="N238" s="4"/>
      <c r="O238" s="64" t="s">
        <v>22</v>
      </c>
    </row>
    <row r="239" spans="1:21" ht="15" customHeight="1">
      <c r="A239" s="19"/>
      <c r="B239" s="4"/>
      <c r="C239" s="4"/>
      <c r="D239" s="227"/>
      <c r="E239" s="4"/>
      <c r="F239" s="4"/>
      <c r="G239" s="4"/>
      <c r="H239" s="4"/>
      <c r="I239" s="4"/>
      <c r="J239" s="4"/>
      <c r="K239" s="4"/>
      <c r="L239" s="4"/>
      <c r="M239" s="4"/>
      <c r="N239" s="4"/>
    </row>
    <row r="240" spans="1:21" ht="15" customHeight="1">
      <c r="A240" s="19"/>
      <c r="B240" s="4"/>
      <c r="C240" s="4"/>
      <c r="D240" s="227"/>
      <c r="E240" s="4"/>
      <c r="F240" s="4"/>
      <c r="G240" s="4"/>
      <c r="H240" s="4"/>
      <c r="I240" s="4"/>
      <c r="J240" s="4"/>
      <c r="K240" s="4"/>
      <c r="L240" s="4"/>
      <c r="M240" s="4"/>
      <c r="N240" s="4"/>
    </row>
    <row r="241" spans="1:14" ht="15" customHeight="1">
      <c r="A241" s="19"/>
      <c r="B241" s="4"/>
      <c r="C241" s="4"/>
      <c r="D241" s="227"/>
      <c r="E241" s="4"/>
      <c r="F241" s="4"/>
      <c r="G241" s="4"/>
      <c r="H241" s="4"/>
      <c r="I241" s="4"/>
      <c r="J241" s="4"/>
      <c r="K241" s="4"/>
      <c r="L241" s="4"/>
      <c r="M241" s="4"/>
      <c r="N241" s="4"/>
    </row>
    <row r="242" spans="1:14" ht="15" customHeight="1">
      <c r="A242" s="19"/>
      <c r="B242" s="4"/>
      <c r="C242" s="4"/>
      <c r="D242" s="227"/>
      <c r="E242" s="4"/>
      <c r="F242" s="4"/>
      <c r="G242" s="4"/>
      <c r="H242" s="4"/>
      <c r="I242" s="4"/>
      <c r="J242" s="4"/>
      <c r="K242" s="4"/>
      <c r="L242" s="4"/>
      <c r="M242" s="4"/>
      <c r="N242" s="4"/>
    </row>
    <row r="243" spans="1:14" ht="15" customHeight="1">
      <c r="A243" s="19"/>
      <c r="B243" s="4"/>
      <c r="C243" s="4"/>
      <c r="D243" s="227"/>
      <c r="E243" s="4"/>
      <c r="F243" s="4"/>
      <c r="G243" s="4"/>
      <c r="H243" s="4"/>
      <c r="I243" s="4"/>
      <c r="J243" s="4"/>
      <c r="K243" s="4"/>
      <c r="L243" s="4"/>
      <c r="M243" s="4"/>
      <c r="N243" s="4"/>
    </row>
    <row r="244" spans="1:14" ht="15" customHeight="1">
      <c r="A244" s="19"/>
      <c r="B244" s="4"/>
      <c r="C244" s="4"/>
      <c r="D244" s="227"/>
      <c r="E244" s="4"/>
      <c r="F244" s="4"/>
      <c r="G244" s="4"/>
      <c r="H244" s="4"/>
      <c r="I244" s="4"/>
      <c r="J244" s="4"/>
      <c r="K244" s="4"/>
      <c r="L244" s="4"/>
      <c r="M244" s="4"/>
      <c r="N244" s="4"/>
    </row>
    <row r="245" spans="1:14" ht="15" customHeight="1">
      <c r="A245" s="19"/>
      <c r="B245" s="4"/>
      <c r="C245" s="4"/>
      <c r="D245" s="227"/>
      <c r="E245" s="4"/>
      <c r="F245" s="4"/>
      <c r="G245" s="4"/>
      <c r="H245" s="4"/>
      <c r="I245" s="4"/>
      <c r="J245" s="4"/>
      <c r="K245" s="4"/>
      <c r="L245" s="4"/>
      <c r="M245" s="4"/>
      <c r="N245" s="4"/>
    </row>
    <row r="246" spans="1:14" ht="15" customHeight="1">
      <c r="A246" s="19"/>
      <c r="B246" s="4"/>
      <c r="C246" s="4"/>
      <c r="D246" s="227"/>
      <c r="E246" s="4"/>
      <c r="F246" s="4"/>
      <c r="G246" s="4"/>
      <c r="H246" s="4"/>
      <c r="I246" s="4"/>
      <c r="J246" s="4"/>
      <c r="K246" s="4"/>
      <c r="L246" s="4"/>
      <c r="M246" s="4"/>
      <c r="N246" s="4"/>
    </row>
    <row r="247" spans="1:14" ht="15" customHeight="1">
      <c r="A247" s="19"/>
      <c r="B247" s="4"/>
      <c r="C247" s="4"/>
      <c r="D247" s="227"/>
      <c r="E247" s="4"/>
      <c r="F247" s="4"/>
      <c r="G247" s="4"/>
      <c r="H247" s="4"/>
      <c r="I247" s="4"/>
      <c r="J247" s="4"/>
      <c r="K247" s="4"/>
      <c r="L247" s="4"/>
      <c r="M247" s="4"/>
      <c r="N247" s="4"/>
    </row>
    <row r="248" spans="1:14" ht="15" customHeight="1">
      <c r="A248" s="19"/>
      <c r="B248" s="4"/>
      <c r="C248" s="4"/>
      <c r="D248" s="227"/>
      <c r="E248" s="4"/>
      <c r="F248" s="4"/>
      <c r="G248" s="4"/>
      <c r="H248" s="4"/>
      <c r="I248" s="4"/>
      <c r="J248" s="4"/>
      <c r="K248" s="4"/>
      <c r="L248" s="4"/>
      <c r="M248" s="4"/>
      <c r="N248" s="4"/>
    </row>
    <row r="249" spans="1:14" ht="15" customHeight="1">
      <c r="A249" s="19"/>
      <c r="B249" s="4"/>
      <c r="C249" s="4"/>
      <c r="D249" s="227"/>
      <c r="E249" s="4"/>
      <c r="F249" s="4"/>
      <c r="G249" s="4"/>
      <c r="H249" s="4"/>
      <c r="I249" s="4"/>
      <c r="J249" s="4"/>
      <c r="K249" s="4"/>
      <c r="L249" s="4"/>
      <c r="M249" s="4"/>
      <c r="N249" s="4"/>
    </row>
    <row r="250" spans="1:14" ht="15" customHeight="1">
      <c r="A250" s="19"/>
      <c r="B250" s="4"/>
      <c r="C250" s="4"/>
      <c r="D250" s="227"/>
      <c r="E250" s="4"/>
      <c r="F250" s="4"/>
      <c r="G250" s="4"/>
      <c r="H250" s="4"/>
      <c r="I250" s="4"/>
      <c r="J250" s="4"/>
      <c r="K250" s="4"/>
      <c r="L250" s="4"/>
      <c r="M250" s="4"/>
      <c r="N250" s="4"/>
    </row>
    <row r="251" spans="1:14" ht="15" customHeight="1">
      <c r="A251" s="19"/>
      <c r="B251" s="4"/>
      <c r="C251" s="4"/>
      <c r="D251" s="227"/>
      <c r="E251" s="4"/>
      <c r="F251" s="4"/>
      <c r="G251" s="4"/>
      <c r="H251" s="4"/>
      <c r="I251" s="4"/>
      <c r="J251" s="4"/>
      <c r="K251" s="4"/>
      <c r="L251" s="4"/>
      <c r="M251" s="4"/>
      <c r="N251" s="4"/>
    </row>
    <row r="252" spans="1:14" ht="15" customHeight="1">
      <c r="A252" s="19"/>
      <c r="B252" s="4"/>
      <c r="C252" s="4"/>
      <c r="D252" s="227"/>
      <c r="E252" s="4"/>
      <c r="F252" s="4"/>
      <c r="G252" s="4"/>
      <c r="H252" s="4"/>
      <c r="I252" s="4"/>
      <c r="J252" s="4"/>
      <c r="K252" s="4"/>
      <c r="L252" s="4"/>
      <c r="M252" s="4"/>
      <c r="N252" s="4"/>
    </row>
    <row r="253" spans="1:14" ht="15" customHeight="1">
      <c r="A253" s="19"/>
      <c r="B253" s="4"/>
      <c r="C253" s="4"/>
      <c r="D253" s="227"/>
      <c r="E253" s="4"/>
      <c r="F253" s="4"/>
      <c r="G253" s="4"/>
      <c r="H253" s="4"/>
      <c r="I253" s="4"/>
      <c r="J253" s="4"/>
      <c r="K253" s="4"/>
      <c r="L253" s="4"/>
      <c r="M253" s="4"/>
      <c r="N253" s="4"/>
    </row>
    <row r="254" spans="1:14" ht="15" customHeight="1">
      <c r="A254" s="19"/>
      <c r="B254" s="4"/>
      <c r="C254" s="4"/>
      <c r="D254" s="227"/>
      <c r="E254" s="4"/>
      <c r="F254" s="4"/>
      <c r="G254" s="4"/>
      <c r="H254" s="4"/>
      <c r="I254" s="4"/>
      <c r="J254" s="4"/>
      <c r="K254" s="4"/>
      <c r="L254" s="4"/>
      <c r="M254" s="4"/>
      <c r="N254" s="4"/>
    </row>
    <row r="255" spans="1:14" ht="15" customHeight="1">
      <c r="A255" s="19"/>
      <c r="B255" s="4"/>
      <c r="C255" s="4"/>
      <c r="D255" s="227"/>
      <c r="E255" s="4"/>
      <c r="F255" s="4"/>
      <c r="G255" s="4"/>
      <c r="H255" s="4"/>
      <c r="I255" s="4"/>
      <c r="J255" s="4"/>
      <c r="K255" s="4"/>
      <c r="L255" s="4"/>
      <c r="M255" s="4"/>
      <c r="N255" s="4"/>
    </row>
    <row r="256" spans="1:14" ht="15" hidden="1" customHeight="1">
      <c r="J256" s="4" t="s">
        <v>256</v>
      </c>
      <c r="K256" s="4"/>
      <c r="M256" s="72"/>
    </row>
    <row r="257" spans="10:13" ht="15" hidden="1" customHeight="1">
      <c r="J257" s="4" t="s">
        <v>257</v>
      </c>
      <c r="K257" s="4"/>
      <c r="L257" t="s">
        <v>258</v>
      </c>
      <c r="M257" s="227" t="s">
        <v>147</v>
      </c>
    </row>
    <row r="258" spans="10:13" ht="15" hidden="1" customHeight="1">
      <c r="J258" s="4" t="s">
        <v>259</v>
      </c>
      <c r="K258" s="4"/>
      <c r="L258" t="s">
        <v>260</v>
      </c>
      <c r="M258" s="227" t="s">
        <v>261</v>
      </c>
    </row>
    <row r="259" spans="10:13" ht="15" hidden="1" customHeight="1">
      <c r="J259" s="4" t="s">
        <v>262</v>
      </c>
      <c r="M259" s="227" t="s">
        <v>263</v>
      </c>
    </row>
  </sheetData>
  <mergeCells count="132">
    <mergeCell ref="A2:N4"/>
    <mergeCell ref="N28:N29"/>
    <mergeCell ref="E8:H8"/>
    <mergeCell ref="E28:H28"/>
    <mergeCell ref="C8:C9"/>
    <mergeCell ref="A28:A29"/>
    <mergeCell ref="P8:S8"/>
    <mergeCell ref="P28:S28"/>
    <mergeCell ref="A129:A130"/>
    <mergeCell ref="B129:B130"/>
    <mergeCell ref="C110:C111"/>
    <mergeCell ref="C129:C130"/>
    <mergeCell ref="C61:C62"/>
    <mergeCell ref="I110:J110"/>
    <mergeCell ref="N129:N130"/>
    <mergeCell ref="A8:A9"/>
    <mergeCell ref="A61:A62"/>
    <mergeCell ref="B61:B62"/>
    <mergeCell ref="P42:S42"/>
    <mergeCell ref="P129:S129"/>
    <mergeCell ref="N81:N82"/>
    <mergeCell ref="N61:N62"/>
    <mergeCell ref="B150:B151"/>
    <mergeCell ref="A110:A111"/>
    <mergeCell ref="B28:B29"/>
    <mergeCell ref="B8:B9"/>
    <mergeCell ref="B42:B43"/>
    <mergeCell ref="A42:A43"/>
    <mergeCell ref="B110:B111"/>
    <mergeCell ref="B197:B198"/>
    <mergeCell ref="I197:J197"/>
    <mergeCell ref="I61:J61"/>
    <mergeCell ref="I62:J62"/>
    <mergeCell ref="I111:J111"/>
    <mergeCell ref="D107:M107"/>
    <mergeCell ref="D194:M194"/>
    <mergeCell ref="P150:S150"/>
    <mergeCell ref="A81:A82"/>
    <mergeCell ref="B81:B82"/>
    <mergeCell ref="C81:C82"/>
    <mergeCell ref="I81:J81"/>
    <mergeCell ref="I82:J82"/>
    <mergeCell ref="A150:A151"/>
    <mergeCell ref="A212:A213"/>
    <mergeCell ref="B212:B213"/>
    <mergeCell ref="I170:J170"/>
    <mergeCell ref="I171:J171"/>
    <mergeCell ref="C170:C171"/>
    <mergeCell ref="C206:G206"/>
    <mergeCell ref="D209:M209"/>
    <mergeCell ref="C208:G208"/>
    <mergeCell ref="C203:G203"/>
    <mergeCell ref="C204:G204"/>
    <mergeCell ref="C197:G197"/>
    <mergeCell ref="C198:G198"/>
    <mergeCell ref="C201:G201"/>
    <mergeCell ref="C212:G212"/>
    <mergeCell ref="C213:G213"/>
    <mergeCell ref="I212:J212"/>
    <mergeCell ref="I213:J213"/>
    <mergeCell ref="C202:G202"/>
    <mergeCell ref="C207:G207"/>
    <mergeCell ref="I198:J198"/>
    <mergeCell ref="C199:G199"/>
    <mergeCell ref="A170:A171"/>
    <mergeCell ref="B170:B171"/>
    <mergeCell ref="A197:A198"/>
    <mergeCell ref="C229:G229"/>
    <mergeCell ref="N8:N9"/>
    <mergeCell ref="I28:J28"/>
    <mergeCell ref="I42:J42"/>
    <mergeCell ref="I8:J8"/>
    <mergeCell ref="C28:C29"/>
    <mergeCell ref="C42:C43"/>
    <mergeCell ref="D25:M25"/>
    <mergeCell ref="I9:J9"/>
    <mergeCell ref="N197:N198"/>
    <mergeCell ref="E42:H42"/>
    <mergeCell ref="E61:H61"/>
    <mergeCell ref="D58:M58"/>
    <mergeCell ref="D78:M78"/>
    <mergeCell ref="I43:J43"/>
    <mergeCell ref="N42:N43"/>
    <mergeCell ref="I129:J129"/>
    <mergeCell ref="P212:S212"/>
    <mergeCell ref="E81:H81"/>
    <mergeCell ref="E110:H110"/>
    <mergeCell ref="C228:G228"/>
    <mergeCell ref="N212:N213"/>
    <mergeCell ref="I150:J150"/>
    <mergeCell ref="N150:N151"/>
    <mergeCell ref="I151:J151"/>
    <mergeCell ref="I29:J29"/>
    <mergeCell ref="D39:M39"/>
    <mergeCell ref="C219:G219"/>
    <mergeCell ref="C220:G220"/>
    <mergeCell ref="C221:G221"/>
    <mergeCell ref="P197:S197"/>
    <mergeCell ref="P61:S61"/>
    <mergeCell ref="P81:S81"/>
    <mergeCell ref="P110:S110"/>
    <mergeCell ref="P170:S170"/>
    <mergeCell ref="C150:C151"/>
    <mergeCell ref="I130:J130"/>
    <mergeCell ref="N170:N171"/>
    <mergeCell ref="D167:M167"/>
    <mergeCell ref="N110:N111"/>
    <mergeCell ref="D126:M126"/>
    <mergeCell ref="C233:G233"/>
    <mergeCell ref="C234:G234"/>
    <mergeCell ref="E129:H129"/>
    <mergeCell ref="E150:H150"/>
    <mergeCell ref="E170:H170"/>
    <mergeCell ref="C205:G205"/>
    <mergeCell ref="C200:G200"/>
    <mergeCell ref="H235:M235"/>
    <mergeCell ref="D235:G235"/>
    <mergeCell ref="C223:G223"/>
    <mergeCell ref="C224:G224"/>
    <mergeCell ref="C225:G225"/>
    <mergeCell ref="C226:G226"/>
    <mergeCell ref="C227:G227"/>
    <mergeCell ref="C230:G230"/>
    <mergeCell ref="C231:G231"/>
    <mergeCell ref="C232:G232"/>
    <mergeCell ref="C222:G222"/>
    <mergeCell ref="C215:G215"/>
    <mergeCell ref="C216:G216"/>
    <mergeCell ref="C217:G217"/>
    <mergeCell ref="C218:G218"/>
    <mergeCell ref="C214:G214"/>
    <mergeCell ref="D147:M147"/>
  </mergeCells>
  <phoneticPr fontId="0" type="noConversion"/>
  <dataValidations disablePrompts="1" xWindow="900" yWindow="435" count="5">
    <dataValidation type="list" allowBlank="1" showInputMessage="1" showErrorMessage="1" errorTitle="Internal, Related, External" error="Please choose from the dropdown list" promptTitle="Cost Allocation" prompt="Please allocate cost to Internal, Service Company or Sub-Contractor" sqref="M168" xr:uid="{00000000-0002-0000-0400-000000000000}">
      <formula1>$M$257:$M$259</formula1>
    </dataValidation>
    <dataValidation type="list" allowBlank="1" showInputMessage="1" showErrorMessage="1" errorTitle="Hours, Days, Weeks" error="Please choose from the dropdown list" sqref="J168" xr:uid="{00000000-0002-0000-0400-000001000000}">
      <formula1>$J$256:$J$259</formula1>
    </dataValidation>
    <dataValidation type="list" allowBlank="1" showInputMessage="1" showErrorMessage="1" errorTitle="Hours, Days, Weeks" error="Please choose from the dropdown list" promptTitle="Unités" prompt="Indiquez si le taux est horaire, par jour, semaine ou mois." sqref="J214:J234 J10:J24 J30:J38 J44:J57 J83:J106 J112:J125 J131:J146 J152:J166 J172:J193 J199:J208 J63:J77" xr:uid="{00000000-0002-0000-0400-000002000000}">
      <formula1>$J$256:$J$259</formula1>
    </dataValidation>
    <dataValidation type="list" allowBlank="1" showInputMessage="1" showErrorMessage="1" promptTitle="Interne?" prompt="Ces coûts seront-ils déboursés à l’interne?" sqref="L214:L234 L83:L106 L30:L38 L44:L57 L10:L24 L112:L125 L131:L146 L152:L166 L172:L193 L199:L208 L63:L77" xr:uid="{00000000-0002-0000-0400-000003000000}">
      <formula1>$L$257:$L$258</formula1>
    </dataValidation>
    <dataValidation type="list" allowBlank="1" showInputMessage="1" showErrorMessage="1" errorTitle="Internal, Related, External" error="Please choose from the dropdown list" promptTitle="Allocation des coûts" prompt="Allouez cette dépense au type de contenu." sqref="M214:M234 M83:M106 M30:M38 M44:M57 M10:M24 M112:M125 M131:M146 M152:M166 M172:M193 M199:M208 M63:M77" xr:uid="{00000000-0002-0000-0400-000004000000}">
      <formula1>$M$257:$M$259</formula1>
    </dataValidation>
  </dataValidations>
  <pageMargins left="0.39370078740157483" right="0.59055118110236227" top="0.74803149606299213" bottom="0.59055118110236227" header="0.31496062992125984" footer="0.31496062992125984"/>
  <pageSetup scale="59" fitToHeight="0" orientation="landscape" useFirstPageNumber="1" r:id="rId1"/>
  <headerFooter alignWithMargins="0"/>
  <rowBreaks count="1" manualBreakCount="1">
    <brk id="167"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47"/>
  <sheetViews>
    <sheetView tabSelected="1" zoomScale="85" zoomScaleNormal="85" workbookViewId="0">
      <selection activeCell="B10" sqref="B10"/>
    </sheetView>
  </sheetViews>
  <sheetFormatPr defaultColWidth="8.88671875" defaultRowHeight="15" customHeight="1"/>
  <cols>
    <col min="1" max="1" width="6.77734375" style="8" customWidth="1"/>
    <col min="2" max="2" width="57.44140625" bestFit="1" customWidth="1"/>
    <col min="3" max="3" width="23.5546875" customWidth="1"/>
    <col min="4" max="4" width="3.33203125" style="1" customWidth="1"/>
    <col min="5" max="8" width="7.88671875" customWidth="1"/>
    <col min="9" max="10" width="5" customWidth="1"/>
    <col min="11" max="11" width="9.77734375" customWidth="1"/>
    <col min="12" max="12" width="9.33203125" customWidth="1"/>
    <col min="13" max="13" width="12.6640625" hidden="1" customWidth="1"/>
    <col min="14" max="14" width="15.77734375" customWidth="1"/>
    <col min="15" max="15" width="10.21875" style="64" customWidth="1"/>
    <col min="16" max="16" width="11.5546875" hidden="1" customWidth="1"/>
    <col min="17" max="17" width="11.44140625" hidden="1" customWidth="1"/>
    <col min="18" max="18" width="10.33203125" hidden="1" customWidth="1"/>
    <col min="19" max="19" width="12.77734375" customWidth="1"/>
    <col min="20" max="20" width="3.109375" customWidth="1"/>
    <col min="21" max="21" width="11.5546875" style="108" customWidth="1"/>
  </cols>
  <sheetData>
    <row r="1" spans="1:21" ht="15" customHeight="1">
      <c r="A1" s="224"/>
      <c r="B1" s="225"/>
      <c r="C1" s="225"/>
      <c r="D1" s="226"/>
      <c r="E1" s="225"/>
      <c r="F1" s="225"/>
      <c r="G1" s="225"/>
      <c r="H1" s="225"/>
      <c r="I1" s="225"/>
      <c r="J1" s="225"/>
      <c r="K1" s="225"/>
      <c r="L1" s="225"/>
      <c r="M1" s="225"/>
      <c r="N1" s="225"/>
    </row>
    <row r="2" spans="1:21" ht="15" customHeight="1">
      <c r="A2" s="328" t="s">
        <v>550</v>
      </c>
      <c r="B2" s="329"/>
      <c r="C2" s="329"/>
      <c r="D2" s="329"/>
      <c r="E2" s="329"/>
      <c r="F2" s="329"/>
      <c r="G2" s="329"/>
      <c r="H2" s="329"/>
      <c r="I2" s="329"/>
      <c r="J2" s="329"/>
      <c r="K2" s="329"/>
      <c r="L2" s="329"/>
      <c r="M2" s="329"/>
      <c r="N2" s="329"/>
    </row>
    <row r="3" spans="1:21" ht="15" customHeight="1">
      <c r="A3" s="329"/>
      <c r="B3" s="329"/>
      <c r="C3" s="329"/>
      <c r="D3" s="329"/>
      <c r="E3" s="329"/>
      <c r="F3" s="329"/>
      <c r="G3" s="329"/>
      <c r="H3" s="329"/>
      <c r="I3" s="329"/>
      <c r="J3" s="329"/>
      <c r="K3" s="329"/>
      <c r="L3" s="329"/>
      <c r="M3" s="329"/>
      <c r="N3" s="329"/>
    </row>
    <row r="4" spans="1:21" ht="15" customHeight="1">
      <c r="A4" s="329"/>
      <c r="B4" s="329"/>
      <c r="C4" s="329"/>
      <c r="D4" s="329"/>
      <c r="E4" s="329"/>
      <c r="F4" s="329"/>
      <c r="G4" s="329"/>
      <c r="H4" s="329"/>
      <c r="I4" s="329"/>
      <c r="J4" s="329"/>
      <c r="K4" s="329"/>
      <c r="L4" s="329"/>
      <c r="M4" s="329"/>
      <c r="N4" s="329"/>
    </row>
    <row r="5" spans="1:21" s="4" customFormat="1" ht="20.25" customHeight="1">
      <c r="B5"/>
      <c r="C5"/>
      <c r="D5"/>
      <c r="E5"/>
      <c r="F5"/>
      <c r="G5"/>
      <c r="H5"/>
      <c r="I5"/>
      <c r="K5" s="87" t="s">
        <v>127</v>
      </c>
      <c r="L5"/>
      <c r="M5"/>
      <c r="O5" s="64"/>
      <c r="U5" s="108"/>
    </row>
    <row r="6" spans="1:21" s="4" customFormat="1" ht="20.25" customHeight="1">
      <c r="I6" s="4" t="s">
        <v>22</v>
      </c>
      <c r="N6" s="71"/>
      <c r="O6" s="71"/>
      <c r="P6" s="87"/>
      <c r="Q6" s="87"/>
      <c r="R6" s="87"/>
      <c r="S6" s="71"/>
      <c r="T6" s="71"/>
      <c r="U6" s="109"/>
    </row>
    <row r="7" spans="1:21" s="5" customFormat="1" ht="15" customHeight="1">
      <c r="A7" s="43" t="s">
        <v>102</v>
      </c>
      <c r="B7" s="242" t="s">
        <v>551</v>
      </c>
      <c r="C7" s="409" t="s">
        <v>552</v>
      </c>
      <c r="D7" s="409"/>
      <c r="E7" s="409"/>
      <c r="F7" s="409"/>
      <c r="G7" s="409"/>
      <c r="H7" s="409"/>
      <c r="I7" s="409"/>
      <c r="J7" s="409"/>
      <c r="K7" s="409"/>
      <c r="L7" s="409"/>
      <c r="M7" s="409"/>
      <c r="N7" s="410"/>
      <c r="O7" s="64"/>
      <c r="P7" s="88"/>
      <c r="Q7" s="88"/>
      <c r="R7" s="88"/>
      <c r="S7" s="88"/>
      <c r="T7" s="2"/>
      <c r="U7" s="110"/>
    </row>
    <row r="8" spans="1:21" s="4" customFormat="1" ht="15" customHeight="1">
      <c r="A8" s="299" t="s">
        <v>129</v>
      </c>
      <c r="B8" s="299" t="s">
        <v>56</v>
      </c>
      <c r="C8" s="369" t="s">
        <v>553</v>
      </c>
      <c r="D8" s="370"/>
      <c r="E8" s="370"/>
      <c r="F8" s="370"/>
      <c r="G8" s="370"/>
      <c r="H8" s="370"/>
      <c r="I8" s="370"/>
      <c r="J8" s="370"/>
      <c r="K8" s="371"/>
      <c r="L8" s="245" t="s">
        <v>554</v>
      </c>
      <c r="M8" s="245"/>
      <c r="N8" s="348" t="s">
        <v>58</v>
      </c>
      <c r="O8" s="176"/>
      <c r="P8" s="350" t="s">
        <v>137</v>
      </c>
      <c r="Q8" s="351"/>
      <c r="R8" s="351"/>
      <c r="S8" s="352"/>
      <c r="T8"/>
      <c r="U8" s="138" t="s">
        <v>138</v>
      </c>
    </row>
    <row r="9" spans="1:21" s="49" customFormat="1" ht="15" customHeight="1">
      <c r="A9" s="300"/>
      <c r="B9" s="300"/>
      <c r="C9" s="372" t="s">
        <v>555</v>
      </c>
      <c r="D9" s="373"/>
      <c r="E9" s="373"/>
      <c r="F9" s="373"/>
      <c r="G9" s="373"/>
      <c r="H9" s="373"/>
      <c r="I9" s="373"/>
      <c r="J9" s="373"/>
      <c r="K9" s="374"/>
      <c r="L9" s="106"/>
      <c r="M9" s="59"/>
      <c r="N9" s="349"/>
      <c r="O9" s="64"/>
      <c r="P9" s="143" t="s">
        <v>147</v>
      </c>
      <c r="Q9" s="143" t="s">
        <v>61</v>
      </c>
      <c r="R9" s="143" t="s">
        <v>148</v>
      </c>
      <c r="S9" s="143" t="s">
        <v>63</v>
      </c>
      <c r="T9"/>
      <c r="U9" s="112"/>
    </row>
    <row r="10" spans="1:21" s="4" customFormat="1" ht="15" customHeight="1">
      <c r="A10" s="76" t="s">
        <v>556</v>
      </c>
      <c r="B10" s="32" t="s">
        <v>557</v>
      </c>
      <c r="C10" s="363"/>
      <c r="D10" s="364"/>
      <c r="E10" s="364"/>
      <c r="F10" s="364"/>
      <c r="G10" s="364"/>
      <c r="H10" s="364"/>
      <c r="I10" s="364"/>
      <c r="J10" s="364"/>
      <c r="K10" s="365"/>
      <c r="L10" s="208"/>
      <c r="M10" s="209"/>
      <c r="N10" s="217"/>
      <c r="O10" s="64"/>
      <c r="P10" s="73"/>
      <c r="Q10" s="73"/>
      <c r="R10" s="73"/>
      <c r="S10" s="73">
        <f>N10</f>
        <v>0</v>
      </c>
      <c r="T10"/>
      <c r="U10" s="73" t="str">
        <f>IF(L10="Oui",N10,"0")</f>
        <v>0</v>
      </c>
    </row>
    <row r="11" spans="1:21" s="4" customFormat="1" ht="15" customHeight="1">
      <c r="A11" s="76" t="s">
        <v>558</v>
      </c>
      <c r="B11" s="32" t="s">
        <v>559</v>
      </c>
      <c r="C11" s="363"/>
      <c r="D11" s="364"/>
      <c r="E11" s="364"/>
      <c r="F11" s="364"/>
      <c r="G11" s="364"/>
      <c r="H11" s="364"/>
      <c r="I11" s="364"/>
      <c r="J11" s="364"/>
      <c r="K11" s="365"/>
      <c r="L11" s="208"/>
      <c r="M11" s="209"/>
      <c r="N11" s="217"/>
      <c r="O11" s="64"/>
      <c r="P11" s="73"/>
      <c r="Q11" s="73"/>
      <c r="R11" s="73"/>
      <c r="S11" s="73">
        <f>N11</f>
        <v>0</v>
      </c>
      <c r="T11"/>
      <c r="U11" s="73" t="str">
        <f>IF(L11="Oui",N11,"0")</f>
        <v>0</v>
      </c>
    </row>
    <row r="12" spans="1:21" s="4" customFormat="1" ht="15" customHeight="1">
      <c r="A12" s="76" t="s">
        <v>560</v>
      </c>
      <c r="B12" s="32" t="s">
        <v>561</v>
      </c>
      <c r="C12" s="363"/>
      <c r="D12" s="364"/>
      <c r="E12" s="364"/>
      <c r="F12" s="364"/>
      <c r="G12" s="364"/>
      <c r="H12" s="364"/>
      <c r="I12" s="364"/>
      <c r="J12" s="364"/>
      <c r="K12" s="365"/>
      <c r="L12" s="208"/>
      <c r="M12" s="209"/>
      <c r="N12" s="217"/>
      <c r="O12" s="64"/>
      <c r="P12" s="73"/>
      <c r="Q12" s="73"/>
      <c r="R12" s="73"/>
      <c r="S12" s="73">
        <f>N12</f>
        <v>0</v>
      </c>
      <c r="T12"/>
      <c r="U12" s="73" t="str">
        <f>IF(L12="Oui",N12,"0")</f>
        <v>0</v>
      </c>
    </row>
    <row r="13" spans="1:21" s="4" customFormat="1" ht="15" customHeight="1">
      <c r="A13" s="40" t="s">
        <v>562</v>
      </c>
      <c r="B13" s="32" t="s">
        <v>563</v>
      </c>
      <c r="C13" s="363"/>
      <c r="D13" s="364"/>
      <c r="E13" s="364"/>
      <c r="F13" s="364"/>
      <c r="G13" s="364"/>
      <c r="H13" s="364"/>
      <c r="I13" s="364"/>
      <c r="J13" s="364"/>
      <c r="K13" s="365"/>
      <c r="L13" s="208"/>
      <c r="M13" s="209"/>
      <c r="N13" s="217"/>
      <c r="O13" s="64"/>
      <c r="P13" s="73"/>
      <c r="Q13" s="73"/>
      <c r="R13" s="73"/>
      <c r="S13" s="73">
        <f>N13</f>
        <v>0</v>
      </c>
      <c r="T13"/>
      <c r="U13" s="73" t="str">
        <f>IF(L13="Oui",N13,"0")</f>
        <v>0</v>
      </c>
    </row>
    <row r="14" spans="1:21" s="5" customFormat="1" ht="15" customHeight="1">
      <c r="A14" s="43" t="s">
        <v>102</v>
      </c>
      <c r="B14" s="54" t="s">
        <v>564</v>
      </c>
      <c r="C14" s="388"/>
      <c r="D14" s="389"/>
      <c r="E14" s="389"/>
      <c r="F14" s="389"/>
      <c r="G14" s="389"/>
      <c r="H14" s="389"/>
      <c r="I14" s="389"/>
      <c r="J14" s="389"/>
      <c r="K14" s="389"/>
      <c r="L14" s="389"/>
      <c r="M14" s="390"/>
      <c r="N14" s="55">
        <f>SUM(N10:N13)</f>
        <v>0</v>
      </c>
      <c r="O14" s="64"/>
      <c r="P14" s="74"/>
      <c r="Q14" s="74"/>
      <c r="R14" s="74"/>
      <c r="S14" s="74">
        <f>SUM(S10:S13)</f>
        <v>0</v>
      </c>
      <c r="T14"/>
      <c r="U14" s="74">
        <f>SUM(U10:U13)</f>
        <v>0</v>
      </c>
    </row>
    <row r="15" spans="1:21" s="4" customFormat="1" ht="15" customHeight="1">
      <c r="A15" s="238"/>
      <c r="B15" s="246"/>
      <c r="C15" s="370"/>
      <c r="D15" s="370"/>
      <c r="E15" s="370"/>
      <c r="F15" s="370"/>
      <c r="G15" s="370"/>
      <c r="H15" s="370"/>
      <c r="I15" s="370"/>
      <c r="J15" s="370"/>
      <c r="K15" s="370"/>
      <c r="L15" s="239"/>
      <c r="M15" s="239"/>
      <c r="N15" s="22"/>
      <c r="O15" s="64"/>
      <c r="T15"/>
      <c r="U15" s="108"/>
    </row>
    <row r="16" spans="1:21" s="5" customFormat="1" ht="15" customHeight="1">
      <c r="A16" s="43" t="s">
        <v>104</v>
      </c>
      <c r="B16" s="243" t="s">
        <v>105</v>
      </c>
      <c r="C16" s="378"/>
      <c r="D16" s="379"/>
      <c r="E16" s="379"/>
      <c r="F16" s="379"/>
      <c r="G16" s="379"/>
      <c r="H16" s="379"/>
      <c r="I16" s="379"/>
      <c r="J16" s="379"/>
      <c r="K16" s="379"/>
      <c r="L16" s="379"/>
      <c r="M16" s="379"/>
      <c r="N16" s="380"/>
      <c r="O16" s="64"/>
      <c r="T16" s="2"/>
      <c r="U16" s="110"/>
    </row>
    <row r="17" spans="1:21" s="4" customFormat="1" ht="15" customHeight="1">
      <c r="A17" s="299" t="s">
        <v>129</v>
      </c>
      <c r="B17" s="299" t="s">
        <v>56</v>
      </c>
      <c r="C17" s="381" t="s">
        <v>230</v>
      </c>
      <c r="D17" s="382"/>
      <c r="E17" s="382"/>
      <c r="F17" s="382"/>
      <c r="G17" s="382"/>
      <c r="H17" s="382"/>
      <c r="I17" s="382"/>
      <c r="J17" s="382"/>
      <c r="K17" s="383"/>
      <c r="L17" s="245" t="s">
        <v>554</v>
      </c>
      <c r="M17" s="245"/>
      <c r="N17" s="348" t="s">
        <v>58</v>
      </c>
      <c r="O17" s="64"/>
      <c r="P17" s="350" t="s">
        <v>137</v>
      </c>
      <c r="Q17" s="351"/>
      <c r="R17" s="351"/>
      <c r="S17" s="352"/>
      <c r="U17" s="138" t="s">
        <v>138</v>
      </c>
    </row>
    <row r="18" spans="1:21" s="49" customFormat="1" ht="15" customHeight="1">
      <c r="A18" s="300"/>
      <c r="B18" s="300"/>
      <c r="C18" s="322"/>
      <c r="D18" s="360"/>
      <c r="E18" s="360"/>
      <c r="F18" s="360"/>
      <c r="G18" s="360"/>
      <c r="H18" s="360"/>
      <c r="I18" s="360"/>
      <c r="J18" s="360"/>
      <c r="K18" s="361"/>
      <c r="L18" s="106"/>
      <c r="M18" s="59"/>
      <c r="N18" s="349"/>
      <c r="O18" s="64"/>
      <c r="P18" s="143" t="s">
        <v>147</v>
      </c>
      <c r="Q18" s="143" t="s">
        <v>61</v>
      </c>
      <c r="R18" s="143" t="s">
        <v>148</v>
      </c>
      <c r="S18" s="143" t="s">
        <v>63</v>
      </c>
      <c r="T18" s="6"/>
      <c r="U18" s="112"/>
    </row>
    <row r="19" spans="1:21" s="4" customFormat="1" ht="15" customHeight="1">
      <c r="A19" s="76" t="s">
        <v>565</v>
      </c>
      <c r="B19" s="240" t="s">
        <v>566</v>
      </c>
      <c r="C19" s="384"/>
      <c r="D19" s="385"/>
      <c r="E19" s="385"/>
      <c r="F19" s="385"/>
      <c r="G19" s="385"/>
      <c r="H19" s="385"/>
      <c r="I19" s="385"/>
      <c r="J19" s="385"/>
      <c r="K19" s="386"/>
      <c r="L19" s="208"/>
      <c r="M19" s="209"/>
      <c r="N19" s="217"/>
      <c r="O19" s="64"/>
      <c r="P19" s="73"/>
      <c r="Q19" s="73"/>
      <c r="R19" s="73"/>
      <c r="S19" s="73">
        <f>N19</f>
        <v>0</v>
      </c>
      <c r="T19" s="5"/>
      <c r="U19" s="73" t="str">
        <f t="shared" ref="U19:U26" si="0">IF(L19="Oui",N19,"0")</f>
        <v>0</v>
      </c>
    </row>
    <row r="20" spans="1:21" s="4" customFormat="1" ht="15" customHeight="1">
      <c r="A20" s="76" t="s">
        <v>567</v>
      </c>
      <c r="B20" s="240" t="s">
        <v>568</v>
      </c>
      <c r="C20" s="308"/>
      <c r="D20" s="356"/>
      <c r="E20" s="356"/>
      <c r="F20" s="356"/>
      <c r="G20" s="356"/>
      <c r="H20" s="356"/>
      <c r="I20" s="356"/>
      <c r="J20" s="356"/>
      <c r="K20" s="357"/>
      <c r="L20" s="208"/>
      <c r="M20" s="209"/>
      <c r="N20" s="217"/>
      <c r="O20" s="64"/>
      <c r="P20" s="73"/>
      <c r="Q20" s="73"/>
      <c r="R20" s="73"/>
      <c r="S20" s="73">
        <f t="shared" ref="S20:S26" si="1">N20</f>
        <v>0</v>
      </c>
      <c r="T20"/>
      <c r="U20" s="73" t="str">
        <f t="shared" si="0"/>
        <v>0</v>
      </c>
    </row>
    <row r="21" spans="1:21" s="4" customFormat="1" ht="30" customHeight="1">
      <c r="A21" s="76" t="s">
        <v>569</v>
      </c>
      <c r="B21" s="250" t="s">
        <v>570</v>
      </c>
      <c r="C21" s="308"/>
      <c r="D21" s="356"/>
      <c r="E21" s="356"/>
      <c r="F21" s="356"/>
      <c r="G21" s="356"/>
      <c r="H21" s="356"/>
      <c r="I21" s="356"/>
      <c r="J21" s="356"/>
      <c r="K21" s="357"/>
      <c r="L21" s="208"/>
      <c r="M21" s="209"/>
      <c r="N21" s="217"/>
      <c r="O21" s="64"/>
      <c r="P21" s="73"/>
      <c r="Q21" s="73"/>
      <c r="R21" s="73"/>
      <c r="S21" s="73">
        <f t="shared" si="1"/>
        <v>0</v>
      </c>
      <c r="T21"/>
      <c r="U21" s="73" t="str">
        <f t="shared" si="0"/>
        <v>0</v>
      </c>
    </row>
    <row r="22" spans="1:21" s="4" customFormat="1" ht="15" customHeight="1">
      <c r="A22" s="76" t="s">
        <v>571</v>
      </c>
      <c r="B22" s="240" t="s">
        <v>572</v>
      </c>
      <c r="C22" s="308"/>
      <c r="D22" s="356"/>
      <c r="E22" s="356"/>
      <c r="F22" s="356"/>
      <c r="G22" s="356"/>
      <c r="H22" s="356"/>
      <c r="I22" s="356"/>
      <c r="J22" s="356"/>
      <c r="K22" s="357"/>
      <c r="L22" s="208"/>
      <c r="M22" s="209"/>
      <c r="N22" s="217"/>
      <c r="O22" s="64"/>
      <c r="P22" s="73"/>
      <c r="Q22" s="73"/>
      <c r="R22" s="73"/>
      <c r="S22" s="73">
        <f t="shared" si="1"/>
        <v>0</v>
      </c>
      <c r="T22"/>
      <c r="U22" s="73" t="str">
        <f t="shared" si="0"/>
        <v>0</v>
      </c>
    </row>
    <row r="23" spans="1:21" s="4" customFormat="1" ht="15" customHeight="1">
      <c r="A23" s="76" t="s">
        <v>573</v>
      </c>
      <c r="B23" s="240" t="s">
        <v>574</v>
      </c>
      <c r="C23" s="308"/>
      <c r="D23" s="356"/>
      <c r="E23" s="356"/>
      <c r="F23" s="356"/>
      <c r="G23" s="356"/>
      <c r="H23" s="356"/>
      <c r="I23" s="356"/>
      <c r="J23" s="356"/>
      <c r="K23" s="357"/>
      <c r="L23" s="208"/>
      <c r="M23" s="209"/>
      <c r="N23" s="217"/>
      <c r="O23" s="64"/>
      <c r="P23" s="73"/>
      <c r="Q23" s="73"/>
      <c r="R23" s="73"/>
      <c r="S23" s="73">
        <f t="shared" si="1"/>
        <v>0</v>
      </c>
      <c r="T23"/>
      <c r="U23" s="73" t="str">
        <f t="shared" si="0"/>
        <v>0</v>
      </c>
    </row>
    <row r="24" spans="1:21" s="4" customFormat="1" ht="15" customHeight="1">
      <c r="A24" s="76" t="s">
        <v>575</v>
      </c>
      <c r="B24" s="130" t="s">
        <v>374</v>
      </c>
      <c r="C24" s="308"/>
      <c r="D24" s="356"/>
      <c r="E24" s="356"/>
      <c r="F24" s="356"/>
      <c r="G24" s="356"/>
      <c r="H24" s="356"/>
      <c r="I24" s="356"/>
      <c r="J24" s="356"/>
      <c r="K24" s="357"/>
      <c r="L24" s="208"/>
      <c r="M24" s="209"/>
      <c r="N24" s="217"/>
      <c r="O24" s="64"/>
      <c r="P24" s="73"/>
      <c r="Q24" s="73"/>
      <c r="R24" s="73"/>
      <c r="S24" s="73">
        <f t="shared" si="1"/>
        <v>0</v>
      </c>
      <c r="T24"/>
      <c r="U24" s="73" t="str">
        <f t="shared" si="0"/>
        <v>0</v>
      </c>
    </row>
    <row r="25" spans="1:21" s="4" customFormat="1" ht="15" customHeight="1">
      <c r="A25" s="76" t="s">
        <v>576</v>
      </c>
      <c r="B25" s="240" t="s">
        <v>157</v>
      </c>
      <c r="C25" s="308"/>
      <c r="D25" s="356"/>
      <c r="E25" s="356"/>
      <c r="F25" s="356"/>
      <c r="G25" s="356"/>
      <c r="H25" s="356"/>
      <c r="I25" s="356"/>
      <c r="J25" s="356"/>
      <c r="K25" s="357"/>
      <c r="L25" s="208"/>
      <c r="M25" s="209"/>
      <c r="N25" s="217"/>
      <c r="O25" s="64"/>
      <c r="P25" s="73"/>
      <c r="Q25" s="73"/>
      <c r="R25" s="73"/>
      <c r="S25" s="73">
        <f t="shared" si="1"/>
        <v>0</v>
      </c>
      <c r="T25"/>
      <c r="U25" s="73" t="str">
        <f t="shared" si="0"/>
        <v>0</v>
      </c>
    </row>
    <row r="26" spans="1:21" s="4" customFormat="1" ht="15" customHeight="1">
      <c r="A26" s="76" t="s">
        <v>577</v>
      </c>
      <c r="B26" s="240" t="s">
        <v>506</v>
      </c>
      <c r="C26" s="308"/>
      <c r="D26" s="356"/>
      <c r="E26" s="356"/>
      <c r="F26" s="356"/>
      <c r="G26" s="356"/>
      <c r="H26" s="356"/>
      <c r="I26" s="356"/>
      <c r="J26" s="356"/>
      <c r="K26" s="357"/>
      <c r="L26" s="208"/>
      <c r="M26" s="209"/>
      <c r="N26" s="217"/>
      <c r="O26" s="64"/>
      <c r="P26" s="73"/>
      <c r="Q26" s="73"/>
      <c r="R26" s="73"/>
      <c r="S26" s="73">
        <f t="shared" si="1"/>
        <v>0</v>
      </c>
      <c r="T26"/>
      <c r="U26" s="73" t="str">
        <f t="shared" si="0"/>
        <v>0</v>
      </c>
    </row>
    <row r="27" spans="1:21" s="5" customFormat="1" ht="15" customHeight="1">
      <c r="A27" s="41" t="s">
        <v>104</v>
      </c>
      <c r="B27" s="42" t="s">
        <v>578</v>
      </c>
      <c r="C27" s="241"/>
      <c r="D27" s="358"/>
      <c r="E27" s="358"/>
      <c r="F27" s="358"/>
      <c r="G27" s="358"/>
      <c r="H27" s="358"/>
      <c r="I27" s="358"/>
      <c r="J27" s="358"/>
      <c r="K27" s="358"/>
      <c r="L27" s="358"/>
      <c r="M27" s="359"/>
      <c r="N27" s="39">
        <f>SUM(N19:N26)</f>
        <v>0</v>
      </c>
      <c r="O27" s="64"/>
      <c r="P27" s="74"/>
      <c r="Q27" s="74"/>
      <c r="R27" s="74"/>
      <c r="S27" s="74">
        <f>SUM(S19:S26)</f>
        <v>0</v>
      </c>
      <c r="T27"/>
      <c r="U27" s="74">
        <f>SUM(U19:U26)</f>
        <v>0</v>
      </c>
    </row>
    <row r="28" spans="1:21" s="4" customFormat="1" ht="15" customHeight="1">
      <c r="A28" s="14"/>
      <c r="B28" s="12"/>
      <c r="C28" s="12"/>
      <c r="D28" s="10"/>
      <c r="E28" s="13"/>
      <c r="F28" s="13"/>
      <c r="G28" s="13"/>
      <c r="H28" s="13"/>
      <c r="I28" s="13"/>
      <c r="J28" s="13"/>
      <c r="K28" s="13"/>
      <c r="L28" s="13"/>
      <c r="M28" s="13"/>
      <c r="N28" s="20"/>
      <c r="O28" s="64"/>
      <c r="T28"/>
      <c r="U28" s="108"/>
    </row>
    <row r="29" spans="1:21" s="5" customFormat="1" ht="15" customHeight="1">
      <c r="A29" s="43" t="s">
        <v>106</v>
      </c>
      <c r="B29" s="242" t="s">
        <v>579</v>
      </c>
      <c r="C29" s="242"/>
      <c r="D29" s="44"/>
      <c r="E29" s="44"/>
      <c r="F29" s="44"/>
      <c r="G29" s="44"/>
      <c r="H29" s="44"/>
      <c r="I29" s="44"/>
      <c r="J29" s="44"/>
      <c r="K29" s="44"/>
      <c r="L29" s="44"/>
      <c r="M29" s="44"/>
      <c r="N29" s="45"/>
      <c r="O29" s="64"/>
      <c r="T29"/>
      <c r="U29" s="110"/>
    </row>
    <row r="30" spans="1:21" s="6" customFormat="1" ht="15" customHeight="1">
      <c r="A30" s="299" t="s">
        <v>129</v>
      </c>
      <c r="B30" s="299" t="s">
        <v>56</v>
      </c>
      <c r="C30" s="299" t="s">
        <v>130</v>
      </c>
      <c r="D30" s="60" t="s">
        <v>131</v>
      </c>
      <c r="E30" s="31" t="s">
        <v>580</v>
      </c>
      <c r="F30" s="31"/>
      <c r="G30" s="31"/>
      <c r="H30" s="31"/>
      <c r="I30" s="296" t="s">
        <v>581</v>
      </c>
      <c r="J30" s="298"/>
      <c r="K30" s="33" t="s">
        <v>134</v>
      </c>
      <c r="L30" s="245" t="s">
        <v>554</v>
      </c>
      <c r="M30" s="245"/>
      <c r="N30" s="330" t="s">
        <v>58</v>
      </c>
      <c r="O30" s="64"/>
      <c r="P30" s="350" t="s">
        <v>137</v>
      </c>
      <c r="Q30" s="351"/>
      <c r="R30" s="351"/>
      <c r="S30" s="352"/>
      <c r="T30" s="5"/>
      <c r="U30" s="138" t="s">
        <v>138</v>
      </c>
    </row>
    <row r="31" spans="1:21" ht="15" customHeight="1">
      <c r="A31" s="300"/>
      <c r="B31" s="300"/>
      <c r="C31" s="300"/>
      <c r="D31" s="60" t="s">
        <v>139</v>
      </c>
      <c r="E31" s="36" t="s">
        <v>582</v>
      </c>
      <c r="F31" s="36" t="s">
        <v>141</v>
      </c>
      <c r="G31" s="36" t="s">
        <v>142</v>
      </c>
      <c r="H31" s="36" t="s">
        <v>583</v>
      </c>
      <c r="I31" s="306" t="s">
        <v>584</v>
      </c>
      <c r="J31" s="362"/>
      <c r="K31" s="36" t="s">
        <v>585</v>
      </c>
      <c r="L31" s="106"/>
      <c r="M31" s="59"/>
      <c r="N31" s="331"/>
      <c r="P31" s="143" t="s">
        <v>147</v>
      </c>
      <c r="Q31" s="143" t="s">
        <v>61</v>
      </c>
      <c r="R31" s="143" t="s">
        <v>148</v>
      </c>
      <c r="S31" s="143" t="s">
        <v>63</v>
      </c>
      <c r="T31" s="5"/>
      <c r="U31" s="112"/>
    </row>
    <row r="32" spans="1:21" ht="15" customHeight="1">
      <c r="A32" s="76" t="s">
        <v>586</v>
      </c>
      <c r="B32" s="240" t="s">
        <v>587</v>
      </c>
      <c r="C32" s="203"/>
      <c r="D32" s="204">
        <v>1</v>
      </c>
      <c r="E32" s="205"/>
      <c r="F32" s="205"/>
      <c r="G32" s="205"/>
      <c r="H32" s="205"/>
      <c r="I32" s="206">
        <f>SUM(E32:H32)</f>
        <v>0</v>
      </c>
      <c r="J32" s="207"/>
      <c r="K32" s="205"/>
      <c r="L32" s="208"/>
      <c r="M32" s="209"/>
      <c r="N32" s="210">
        <f>D32*I32*K32</f>
        <v>0</v>
      </c>
      <c r="O32" s="64" t="str">
        <f>IF(I32&lt;&gt;0,IF(J32="","Définir l'unité!",""),"")</f>
        <v/>
      </c>
      <c r="P32" s="73"/>
      <c r="Q32" s="73"/>
      <c r="R32" s="73"/>
      <c r="S32" s="73">
        <f>N32</f>
        <v>0</v>
      </c>
      <c r="T32" s="5"/>
      <c r="U32" s="73" t="str">
        <f>IF(L32="Oui",N32,"0")</f>
        <v>0</v>
      </c>
    </row>
    <row r="33" spans="1:21" ht="15" customHeight="1">
      <c r="A33" s="76" t="s">
        <v>588</v>
      </c>
      <c r="B33" s="130" t="s">
        <v>374</v>
      </c>
      <c r="C33" s="203"/>
      <c r="D33" s="204">
        <v>1</v>
      </c>
      <c r="E33" s="205"/>
      <c r="F33" s="205"/>
      <c r="G33" s="205"/>
      <c r="H33" s="205"/>
      <c r="I33" s="206">
        <f>SUM(E33:H33)</f>
        <v>0</v>
      </c>
      <c r="J33" s="207"/>
      <c r="K33" s="205"/>
      <c r="L33" s="208"/>
      <c r="M33" s="209"/>
      <c r="N33" s="210">
        <f>D33*I33*K33</f>
        <v>0</v>
      </c>
      <c r="O33" s="64" t="str">
        <f>IF(I33&lt;&gt;0,IF(J33="","Définir l'unité!",""),"")</f>
        <v/>
      </c>
      <c r="P33" s="73"/>
      <c r="Q33" s="73"/>
      <c r="R33" s="73"/>
      <c r="S33" s="73">
        <f>N33</f>
        <v>0</v>
      </c>
      <c r="T33" s="5"/>
      <c r="U33" s="73" t="str">
        <f>IF(L33="Oui",N33,"0")</f>
        <v>0</v>
      </c>
    </row>
    <row r="34" spans="1:21" ht="15" customHeight="1">
      <c r="A34" s="76" t="s">
        <v>589</v>
      </c>
      <c r="B34" s="240" t="s">
        <v>157</v>
      </c>
      <c r="C34" s="203"/>
      <c r="D34" s="204">
        <v>1</v>
      </c>
      <c r="E34" s="205"/>
      <c r="F34" s="205"/>
      <c r="G34" s="205"/>
      <c r="H34" s="205"/>
      <c r="I34" s="206">
        <f>SUM(E34:H34)</f>
        <v>0</v>
      </c>
      <c r="J34" s="207"/>
      <c r="K34" s="205"/>
      <c r="L34" s="208"/>
      <c r="M34" s="209"/>
      <c r="N34" s="210">
        <f>D34*I34*K34</f>
        <v>0</v>
      </c>
      <c r="O34" s="64" t="str">
        <f>IF(I34&lt;&gt;0,IF(J34="","Définir l'unité!",""),"")</f>
        <v/>
      </c>
      <c r="P34" s="73"/>
      <c r="Q34" s="73"/>
      <c r="R34" s="73"/>
      <c r="S34" s="73">
        <f>N34</f>
        <v>0</v>
      </c>
      <c r="T34" s="5"/>
      <c r="U34" s="73" t="str">
        <f>IF(L34="Oui",N34,"0")</f>
        <v>0</v>
      </c>
    </row>
    <row r="35" spans="1:21" ht="15" customHeight="1">
      <c r="A35" s="76" t="s">
        <v>590</v>
      </c>
      <c r="B35" s="240" t="s">
        <v>506</v>
      </c>
      <c r="C35" s="203"/>
      <c r="D35" s="204">
        <v>1</v>
      </c>
      <c r="E35" s="205"/>
      <c r="F35" s="205"/>
      <c r="G35" s="205"/>
      <c r="H35" s="205"/>
      <c r="I35" s="206">
        <f>SUM(E35:H35)</f>
        <v>0</v>
      </c>
      <c r="J35" s="207"/>
      <c r="K35" s="205"/>
      <c r="L35" s="208"/>
      <c r="M35" s="209"/>
      <c r="N35" s="210">
        <f>D35*I35*K35</f>
        <v>0</v>
      </c>
      <c r="O35" s="64" t="str">
        <f>IF(I35&lt;&gt;0,IF(J35="","Définir l'unité!",""),"")</f>
        <v/>
      </c>
      <c r="P35" s="73"/>
      <c r="Q35" s="73"/>
      <c r="R35" s="73"/>
      <c r="S35" s="73">
        <f>N35</f>
        <v>0</v>
      </c>
      <c r="T35" s="5"/>
      <c r="U35" s="73" t="str">
        <f>IF(L35="Oui",N35,"0")</f>
        <v>0</v>
      </c>
    </row>
    <row r="36" spans="1:21" s="2" customFormat="1" ht="15" customHeight="1">
      <c r="A36" s="41" t="s">
        <v>106</v>
      </c>
      <c r="B36" s="241" t="s">
        <v>591</v>
      </c>
      <c r="C36" s="243"/>
      <c r="D36" s="311"/>
      <c r="E36" s="312"/>
      <c r="F36" s="312"/>
      <c r="G36" s="312"/>
      <c r="H36" s="312"/>
      <c r="I36" s="312"/>
      <c r="J36" s="312"/>
      <c r="K36" s="312"/>
      <c r="L36" s="312"/>
      <c r="M36" s="313"/>
      <c r="N36" s="37">
        <f>SUM(N32:N35)</f>
        <v>0</v>
      </c>
      <c r="O36" s="64"/>
      <c r="P36" s="114"/>
      <c r="Q36" s="114"/>
      <c r="R36" s="114"/>
      <c r="S36" s="114">
        <f>SUM(S32:S35)</f>
        <v>0</v>
      </c>
      <c r="T36" s="5"/>
      <c r="U36" s="74">
        <f>SUM(U32:U35)</f>
        <v>0</v>
      </c>
    </row>
    <row r="37" spans="1:21" ht="16.5" customHeight="1">
      <c r="A37" s="375"/>
      <c r="B37" s="376"/>
      <c r="C37" s="376"/>
      <c r="D37" s="376"/>
      <c r="E37" s="376"/>
      <c r="F37" s="376"/>
      <c r="G37" s="376"/>
      <c r="H37" s="376"/>
      <c r="I37" s="376"/>
      <c r="J37" s="376"/>
      <c r="K37" s="376"/>
      <c r="L37" s="377"/>
      <c r="M37" s="377"/>
      <c r="N37" s="377"/>
      <c r="T37" s="5"/>
      <c r="U37" s="110"/>
    </row>
    <row r="38" spans="1:21" s="2" customFormat="1" ht="15" customHeight="1">
      <c r="A38" s="48" t="s">
        <v>108</v>
      </c>
      <c r="B38" s="391" t="s">
        <v>109</v>
      </c>
      <c r="C38" s="378"/>
      <c r="D38" s="378"/>
      <c r="E38" s="378"/>
      <c r="F38" s="378"/>
      <c r="G38" s="378"/>
      <c r="H38" s="378"/>
      <c r="I38" s="378"/>
      <c r="J38" s="378"/>
      <c r="K38" s="378"/>
      <c r="L38" s="378"/>
      <c r="M38" s="378"/>
      <c r="N38" s="392"/>
      <c r="O38" s="64"/>
      <c r="T38"/>
      <c r="U38" s="108"/>
    </row>
    <row r="39" spans="1:21" ht="15" customHeight="1">
      <c r="A39" s="299" t="s">
        <v>129</v>
      </c>
      <c r="B39" s="299" t="s">
        <v>56</v>
      </c>
      <c r="C39" s="369" t="s">
        <v>592</v>
      </c>
      <c r="D39" s="370"/>
      <c r="E39" s="370"/>
      <c r="F39" s="370"/>
      <c r="G39" s="370"/>
      <c r="H39" s="370"/>
      <c r="I39" s="370"/>
      <c r="J39" s="370"/>
      <c r="K39" s="371"/>
      <c r="L39" s="245" t="s">
        <v>554</v>
      </c>
      <c r="M39" s="245"/>
      <c r="N39" s="330" t="s">
        <v>58</v>
      </c>
      <c r="P39" s="350" t="s">
        <v>137</v>
      </c>
      <c r="Q39" s="351"/>
      <c r="R39" s="351"/>
      <c r="S39" s="352"/>
      <c r="U39" s="138" t="s">
        <v>138</v>
      </c>
    </row>
    <row r="40" spans="1:21" s="49" customFormat="1" ht="15" customHeight="1">
      <c r="A40" s="300"/>
      <c r="B40" s="300"/>
      <c r="C40" s="366" t="s">
        <v>593</v>
      </c>
      <c r="D40" s="367"/>
      <c r="E40" s="367"/>
      <c r="F40" s="367"/>
      <c r="G40" s="367"/>
      <c r="H40" s="367"/>
      <c r="I40" s="367"/>
      <c r="J40" s="367"/>
      <c r="K40" s="368"/>
      <c r="L40" s="106"/>
      <c r="M40" s="59"/>
      <c r="N40" s="331"/>
      <c r="O40" s="64"/>
      <c r="P40" s="143" t="s">
        <v>147</v>
      </c>
      <c r="Q40" s="143" t="s">
        <v>61</v>
      </c>
      <c r="R40" s="143" t="s">
        <v>148</v>
      </c>
      <c r="S40" s="143" t="s">
        <v>63</v>
      </c>
      <c r="T40"/>
      <c r="U40" s="112"/>
    </row>
    <row r="41" spans="1:21" ht="15" customHeight="1">
      <c r="A41" s="76" t="s">
        <v>594</v>
      </c>
      <c r="B41" s="240" t="s">
        <v>595</v>
      </c>
      <c r="C41" s="363"/>
      <c r="D41" s="364"/>
      <c r="E41" s="364"/>
      <c r="F41" s="364"/>
      <c r="G41" s="364"/>
      <c r="H41" s="364"/>
      <c r="I41" s="364"/>
      <c r="J41" s="364"/>
      <c r="K41" s="365"/>
      <c r="L41" s="208"/>
      <c r="M41" s="209"/>
      <c r="N41" s="217"/>
      <c r="P41" s="73"/>
      <c r="Q41" s="73"/>
      <c r="R41" s="73"/>
      <c r="S41" s="73">
        <f>N41</f>
        <v>0</v>
      </c>
      <c r="U41" s="73" t="str">
        <f t="shared" ref="U41:U52" si="2">IF(L41="Oui",N41,"0")</f>
        <v>0</v>
      </c>
    </row>
    <row r="42" spans="1:21" ht="15" customHeight="1">
      <c r="A42" s="76" t="s">
        <v>596</v>
      </c>
      <c r="B42" s="240" t="s">
        <v>597</v>
      </c>
      <c r="C42" s="363"/>
      <c r="D42" s="364"/>
      <c r="E42" s="364"/>
      <c r="F42" s="364"/>
      <c r="G42" s="364"/>
      <c r="H42" s="364"/>
      <c r="I42" s="364"/>
      <c r="J42" s="364"/>
      <c r="K42" s="365"/>
      <c r="L42" s="208"/>
      <c r="M42" s="209"/>
      <c r="N42" s="217"/>
      <c r="P42" s="73"/>
      <c r="Q42" s="73"/>
      <c r="R42" s="73"/>
      <c r="S42" s="73">
        <f t="shared" ref="S42:S52" si="3">N42</f>
        <v>0</v>
      </c>
      <c r="T42" s="5"/>
      <c r="U42" s="73" t="str">
        <f t="shared" si="2"/>
        <v>0</v>
      </c>
    </row>
    <row r="43" spans="1:21" ht="15" customHeight="1">
      <c r="A43" s="76" t="s">
        <v>598</v>
      </c>
      <c r="B43" s="240" t="s">
        <v>599</v>
      </c>
      <c r="C43" s="363"/>
      <c r="D43" s="364"/>
      <c r="E43" s="364"/>
      <c r="F43" s="364"/>
      <c r="G43" s="364"/>
      <c r="H43" s="364"/>
      <c r="I43" s="364"/>
      <c r="J43" s="364"/>
      <c r="K43" s="365"/>
      <c r="L43" s="208"/>
      <c r="M43" s="209"/>
      <c r="N43" s="217"/>
      <c r="P43" s="73"/>
      <c r="Q43" s="73"/>
      <c r="R43" s="73"/>
      <c r="S43" s="73">
        <f t="shared" si="3"/>
        <v>0</v>
      </c>
      <c r="T43" s="5"/>
      <c r="U43" s="73" t="str">
        <f t="shared" si="2"/>
        <v>0</v>
      </c>
    </row>
    <row r="44" spans="1:21" ht="15" customHeight="1">
      <c r="A44" s="76" t="s">
        <v>600</v>
      </c>
      <c r="B44" s="240" t="s">
        <v>601</v>
      </c>
      <c r="C44" s="363"/>
      <c r="D44" s="364"/>
      <c r="E44" s="364"/>
      <c r="F44" s="364"/>
      <c r="G44" s="364"/>
      <c r="H44" s="364"/>
      <c r="I44" s="364"/>
      <c r="J44" s="364"/>
      <c r="K44" s="365"/>
      <c r="L44" s="208"/>
      <c r="M44" s="209"/>
      <c r="N44" s="217"/>
      <c r="P44" s="73"/>
      <c r="Q44" s="73"/>
      <c r="R44" s="73"/>
      <c r="S44" s="73">
        <f t="shared" si="3"/>
        <v>0</v>
      </c>
      <c r="T44" s="5"/>
      <c r="U44" s="73" t="str">
        <f t="shared" si="2"/>
        <v>0</v>
      </c>
    </row>
    <row r="45" spans="1:21" ht="15" customHeight="1">
      <c r="A45" s="76" t="s">
        <v>602</v>
      </c>
      <c r="B45" s="240" t="s">
        <v>603</v>
      </c>
      <c r="C45" s="363"/>
      <c r="D45" s="364"/>
      <c r="E45" s="364"/>
      <c r="F45" s="364"/>
      <c r="G45" s="364"/>
      <c r="H45" s="364"/>
      <c r="I45" s="364"/>
      <c r="J45" s="364"/>
      <c r="K45" s="365"/>
      <c r="L45" s="208"/>
      <c r="M45" s="209"/>
      <c r="N45" s="217"/>
      <c r="P45" s="73"/>
      <c r="Q45" s="73"/>
      <c r="R45" s="73"/>
      <c r="S45" s="73">
        <f t="shared" si="3"/>
        <v>0</v>
      </c>
      <c r="T45" s="5"/>
      <c r="U45" s="73" t="str">
        <f t="shared" si="2"/>
        <v>0</v>
      </c>
    </row>
    <row r="46" spans="1:21" ht="15" customHeight="1">
      <c r="A46" s="76" t="s">
        <v>604</v>
      </c>
      <c r="B46" s="240" t="s">
        <v>605</v>
      </c>
      <c r="C46" s="363"/>
      <c r="D46" s="364"/>
      <c r="E46" s="364"/>
      <c r="F46" s="364"/>
      <c r="G46" s="364"/>
      <c r="H46" s="364"/>
      <c r="I46" s="364"/>
      <c r="J46" s="364"/>
      <c r="K46" s="365"/>
      <c r="L46" s="208"/>
      <c r="M46" s="209"/>
      <c r="N46" s="217"/>
      <c r="P46" s="73"/>
      <c r="Q46" s="73"/>
      <c r="R46" s="73"/>
      <c r="S46" s="73">
        <f t="shared" si="3"/>
        <v>0</v>
      </c>
      <c r="U46" s="73" t="str">
        <f t="shared" si="2"/>
        <v>0</v>
      </c>
    </row>
    <row r="47" spans="1:21" ht="15" customHeight="1">
      <c r="A47" s="76" t="s">
        <v>606</v>
      </c>
      <c r="B47" s="240" t="s">
        <v>607</v>
      </c>
      <c r="C47" s="363"/>
      <c r="D47" s="364"/>
      <c r="E47" s="364"/>
      <c r="F47" s="364"/>
      <c r="G47" s="364"/>
      <c r="H47" s="364"/>
      <c r="I47" s="364"/>
      <c r="J47" s="364"/>
      <c r="K47" s="365"/>
      <c r="L47" s="208"/>
      <c r="M47" s="209"/>
      <c r="N47" s="217"/>
      <c r="P47" s="73"/>
      <c r="Q47" s="73"/>
      <c r="R47" s="73"/>
      <c r="S47" s="73">
        <f t="shared" si="3"/>
        <v>0</v>
      </c>
      <c r="U47" s="73" t="str">
        <f t="shared" si="2"/>
        <v>0</v>
      </c>
    </row>
    <row r="48" spans="1:21" ht="15" customHeight="1">
      <c r="A48" s="76" t="s">
        <v>608</v>
      </c>
      <c r="B48" s="240" t="s">
        <v>609</v>
      </c>
      <c r="C48" s="363"/>
      <c r="D48" s="364"/>
      <c r="E48" s="364"/>
      <c r="F48" s="364"/>
      <c r="G48" s="364"/>
      <c r="H48" s="364"/>
      <c r="I48" s="364"/>
      <c r="J48" s="364"/>
      <c r="K48" s="365"/>
      <c r="L48" s="208"/>
      <c r="M48" s="209"/>
      <c r="N48" s="217"/>
      <c r="P48" s="73"/>
      <c r="Q48" s="73"/>
      <c r="R48" s="73"/>
      <c r="S48" s="73">
        <f t="shared" si="3"/>
        <v>0</v>
      </c>
      <c r="T48" s="4"/>
      <c r="U48" s="73" t="str">
        <f t="shared" si="2"/>
        <v>0</v>
      </c>
    </row>
    <row r="49" spans="1:21" ht="15" customHeight="1">
      <c r="A49" s="76" t="s">
        <v>610</v>
      </c>
      <c r="B49" s="240" t="s">
        <v>611</v>
      </c>
      <c r="C49" s="363"/>
      <c r="D49" s="364"/>
      <c r="E49" s="364"/>
      <c r="F49" s="364"/>
      <c r="G49" s="364"/>
      <c r="H49" s="364"/>
      <c r="I49" s="364"/>
      <c r="J49" s="364"/>
      <c r="K49" s="365"/>
      <c r="L49" s="208"/>
      <c r="M49" s="209"/>
      <c r="N49" s="217"/>
      <c r="P49" s="73"/>
      <c r="Q49" s="73"/>
      <c r="R49" s="73"/>
      <c r="S49" s="73">
        <f t="shared" si="3"/>
        <v>0</v>
      </c>
      <c r="T49" s="2"/>
      <c r="U49" s="73" t="str">
        <f t="shared" si="2"/>
        <v>0</v>
      </c>
    </row>
    <row r="50" spans="1:21" ht="15" customHeight="1">
      <c r="A50" s="76" t="s">
        <v>612</v>
      </c>
      <c r="B50" s="240" t="s">
        <v>613</v>
      </c>
      <c r="C50" s="363"/>
      <c r="D50" s="364"/>
      <c r="E50" s="364"/>
      <c r="F50" s="364"/>
      <c r="G50" s="364"/>
      <c r="H50" s="364"/>
      <c r="I50" s="364"/>
      <c r="J50" s="364"/>
      <c r="K50" s="365"/>
      <c r="L50" s="208"/>
      <c r="M50" s="209"/>
      <c r="N50" s="217"/>
      <c r="P50" s="73"/>
      <c r="Q50" s="73"/>
      <c r="R50" s="73"/>
      <c r="S50" s="73">
        <f t="shared" si="3"/>
        <v>0</v>
      </c>
      <c r="U50" s="73" t="str">
        <f t="shared" si="2"/>
        <v>0</v>
      </c>
    </row>
    <row r="51" spans="1:21" ht="15" customHeight="1">
      <c r="A51" s="76" t="s">
        <v>614</v>
      </c>
      <c r="B51" s="240" t="s">
        <v>615</v>
      </c>
      <c r="C51" s="363"/>
      <c r="D51" s="364"/>
      <c r="E51" s="364"/>
      <c r="F51" s="364"/>
      <c r="G51" s="364"/>
      <c r="H51" s="364"/>
      <c r="I51" s="364"/>
      <c r="J51" s="364"/>
      <c r="K51" s="365"/>
      <c r="L51" s="208"/>
      <c r="M51" s="209"/>
      <c r="N51" s="217"/>
      <c r="P51" s="73"/>
      <c r="Q51" s="73"/>
      <c r="R51" s="73"/>
      <c r="S51" s="73">
        <f t="shared" si="3"/>
        <v>0</v>
      </c>
      <c r="T51" s="2"/>
      <c r="U51" s="73" t="str">
        <f t="shared" si="2"/>
        <v>0</v>
      </c>
    </row>
    <row r="52" spans="1:21" ht="15" customHeight="1">
      <c r="A52" s="76">
        <v>21.99</v>
      </c>
      <c r="B52" s="240" t="s">
        <v>616</v>
      </c>
      <c r="C52" s="363"/>
      <c r="D52" s="364"/>
      <c r="E52" s="364"/>
      <c r="F52" s="364"/>
      <c r="G52" s="364"/>
      <c r="H52" s="364"/>
      <c r="I52" s="364"/>
      <c r="J52" s="364"/>
      <c r="K52" s="365"/>
      <c r="L52" s="208"/>
      <c r="M52" s="209"/>
      <c r="N52" s="217"/>
      <c r="P52" s="73"/>
      <c r="Q52" s="73"/>
      <c r="R52" s="73"/>
      <c r="S52" s="73">
        <f t="shared" si="3"/>
        <v>0</v>
      </c>
      <c r="U52" s="73" t="str">
        <f t="shared" si="2"/>
        <v>0</v>
      </c>
    </row>
    <row r="53" spans="1:21" s="2" customFormat="1" ht="15" customHeight="1">
      <c r="A53" s="41" t="s">
        <v>108</v>
      </c>
      <c r="B53" s="42" t="s">
        <v>617</v>
      </c>
      <c r="C53" s="46"/>
      <c r="D53" s="319"/>
      <c r="E53" s="319"/>
      <c r="F53" s="319"/>
      <c r="G53" s="319"/>
      <c r="H53" s="319"/>
      <c r="I53" s="319"/>
      <c r="J53" s="319"/>
      <c r="K53" s="319"/>
      <c r="L53" s="319"/>
      <c r="M53" s="320"/>
      <c r="N53" s="39">
        <f>SUM(N41:N52)</f>
        <v>0</v>
      </c>
      <c r="O53" s="64"/>
      <c r="P53" s="74"/>
      <c r="Q53" s="74"/>
      <c r="R53" s="74"/>
      <c r="S53" s="74">
        <f>SUM(S41:S52)</f>
        <v>0</v>
      </c>
      <c r="T53"/>
      <c r="U53" s="74">
        <f>SUM(U41:U52)</f>
        <v>0</v>
      </c>
    </row>
    <row r="54" spans="1:21" s="2" customFormat="1" ht="15" customHeight="1">
      <c r="A54" s="199"/>
      <c r="B54" s="131"/>
      <c r="C54" s="198"/>
      <c r="D54" s="186"/>
      <c r="E54" s="186"/>
      <c r="F54" s="186"/>
      <c r="G54" s="186"/>
      <c r="H54" s="186"/>
      <c r="I54" s="186"/>
      <c r="J54" s="186"/>
      <c r="K54" s="186"/>
      <c r="L54" s="186"/>
      <c r="M54" s="186"/>
      <c r="N54" s="200"/>
      <c r="O54" s="64"/>
      <c r="P54" s="113"/>
      <c r="Q54" s="113"/>
      <c r="R54" s="113"/>
      <c r="S54" s="113"/>
      <c r="T54"/>
      <c r="U54" s="113"/>
    </row>
    <row r="55" spans="1:21" s="2" customFormat="1" ht="15" customHeight="1">
      <c r="A55" s="201" t="s">
        <v>111</v>
      </c>
      <c r="B55" s="107" t="s">
        <v>112</v>
      </c>
      <c r="C55" s="198"/>
      <c r="D55" s="47"/>
      <c r="E55" s="47"/>
      <c r="F55" s="47"/>
      <c r="G55" s="47"/>
      <c r="H55" s="47"/>
      <c r="I55" s="47"/>
      <c r="J55" s="47"/>
      <c r="K55" s="47"/>
      <c r="L55" s="47"/>
      <c r="M55" s="47"/>
      <c r="N55" s="45"/>
      <c r="O55" s="64"/>
      <c r="T55" s="5"/>
      <c r="U55" s="110"/>
    </row>
    <row r="56" spans="1:21" ht="15" customHeight="1">
      <c r="A56" s="387" t="s">
        <v>129</v>
      </c>
      <c r="B56" s="387" t="s">
        <v>56</v>
      </c>
      <c r="C56" s="369" t="s">
        <v>592</v>
      </c>
      <c r="D56" s="370"/>
      <c r="E56" s="370"/>
      <c r="F56" s="370"/>
      <c r="G56" s="370"/>
      <c r="H56" s="370"/>
      <c r="I56" s="370"/>
      <c r="J56" s="370"/>
      <c r="K56" s="371"/>
      <c r="L56" s="245" t="s">
        <v>554</v>
      </c>
      <c r="M56" s="245"/>
      <c r="N56" s="330" t="s">
        <v>58</v>
      </c>
      <c r="P56" s="338" t="s">
        <v>137</v>
      </c>
      <c r="Q56" s="339"/>
      <c r="R56" s="339"/>
      <c r="S56" s="340"/>
      <c r="T56" s="4"/>
      <c r="U56" s="138" t="s">
        <v>138</v>
      </c>
    </row>
    <row r="57" spans="1:21" s="49" customFormat="1" ht="15" customHeight="1">
      <c r="A57" s="387"/>
      <c r="B57" s="387"/>
      <c r="C57" s="366" t="s">
        <v>593</v>
      </c>
      <c r="D57" s="367"/>
      <c r="E57" s="367"/>
      <c r="F57" s="367"/>
      <c r="G57" s="367"/>
      <c r="H57" s="367"/>
      <c r="I57" s="367"/>
      <c r="J57" s="367"/>
      <c r="K57" s="368"/>
      <c r="L57" s="106"/>
      <c r="M57" s="59"/>
      <c r="N57" s="331"/>
      <c r="O57" s="64"/>
      <c r="P57" s="143" t="s">
        <v>147</v>
      </c>
      <c r="Q57" s="143" t="s">
        <v>61</v>
      </c>
      <c r="R57" s="143" t="s">
        <v>148</v>
      </c>
      <c r="S57" s="143" t="s">
        <v>63</v>
      </c>
      <c r="T57" s="4"/>
      <c r="U57" s="112"/>
    </row>
    <row r="58" spans="1:21" ht="15" customHeight="1">
      <c r="A58" s="76" t="s">
        <v>618</v>
      </c>
      <c r="B58" s="240" t="s">
        <v>619</v>
      </c>
      <c r="C58" s="363"/>
      <c r="D58" s="364"/>
      <c r="E58" s="364"/>
      <c r="F58" s="364"/>
      <c r="G58" s="364"/>
      <c r="H58" s="364"/>
      <c r="I58" s="364"/>
      <c r="J58" s="364"/>
      <c r="K58" s="365"/>
      <c r="L58" s="208"/>
      <c r="M58" s="209"/>
      <c r="N58" s="217"/>
      <c r="P58" s="73"/>
      <c r="Q58" s="73"/>
      <c r="R58" s="73"/>
      <c r="S58" s="73">
        <f>N58</f>
        <v>0</v>
      </c>
      <c r="U58" s="73" t="str">
        <f t="shared" ref="U58:U65" si="4">IF(L58="Oui",N58,"0")</f>
        <v>0</v>
      </c>
    </row>
    <row r="59" spans="1:21" ht="15" customHeight="1">
      <c r="A59" s="76" t="s">
        <v>620</v>
      </c>
      <c r="B59" s="240" t="s">
        <v>621</v>
      </c>
      <c r="C59" s="363"/>
      <c r="D59" s="364"/>
      <c r="E59" s="364"/>
      <c r="F59" s="364"/>
      <c r="G59" s="364"/>
      <c r="H59" s="364"/>
      <c r="I59" s="364"/>
      <c r="J59" s="364"/>
      <c r="K59" s="365"/>
      <c r="L59" s="208"/>
      <c r="M59" s="209"/>
      <c r="N59" s="217"/>
      <c r="P59" s="73"/>
      <c r="Q59" s="73"/>
      <c r="R59" s="73"/>
      <c r="S59" s="73">
        <f t="shared" ref="S59:S65" si="5">N59</f>
        <v>0</v>
      </c>
      <c r="U59" s="73" t="str">
        <f t="shared" si="4"/>
        <v>0</v>
      </c>
    </row>
    <row r="60" spans="1:21" ht="15" customHeight="1">
      <c r="A60" s="162" t="s">
        <v>622</v>
      </c>
      <c r="B60" s="130" t="s">
        <v>623</v>
      </c>
      <c r="C60" s="363"/>
      <c r="D60" s="364"/>
      <c r="E60" s="364"/>
      <c r="F60" s="364"/>
      <c r="G60" s="364"/>
      <c r="H60" s="364"/>
      <c r="I60" s="364"/>
      <c r="J60" s="364"/>
      <c r="K60" s="365"/>
      <c r="L60" s="208"/>
      <c r="M60" s="209"/>
      <c r="N60" s="217"/>
      <c r="P60" s="73"/>
      <c r="Q60" s="73"/>
      <c r="R60" s="73"/>
      <c r="S60" s="73">
        <f t="shared" si="5"/>
        <v>0</v>
      </c>
      <c r="U60" s="73" t="str">
        <f t="shared" si="4"/>
        <v>0</v>
      </c>
    </row>
    <row r="61" spans="1:21" ht="15" customHeight="1">
      <c r="A61" s="161" t="s">
        <v>624</v>
      </c>
      <c r="B61" s="130" t="s">
        <v>625</v>
      </c>
      <c r="C61" s="363"/>
      <c r="D61" s="364"/>
      <c r="E61" s="364"/>
      <c r="F61" s="364"/>
      <c r="G61" s="364"/>
      <c r="H61" s="364"/>
      <c r="I61" s="364"/>
      <c r="J61" s="364"/>
      <c r="K61" s="365"/>
      <c r="L61" s="208"/>
      <c r="M61" s="209"/>
      <c r="N61" s="217"/>
      <c r="P61" s="73"/>
      <c r="Q61" s="73"/>
      <c r="R61" s="73"/>
      <c r="S61" s="73">
        <f t="shared" si="5"/>
        <v>0</v>
      </c>
      <c r="T61" s="5"/>
      <c r="U61" s="73" t="str">
        <f t="shared" si="4"/>
        <v>0</v>
      </c>
    </row>
    <row r="62" spans="1:21" ht="15" customHeight="1">
      <c r="A62" s="76" t="s">
        <v>626</v>
      </c>
      <c r="B62" s="240" t="s">
        <v>627</v>
      </c>
      <c r="C62" s="363"/>
      <c r="D62" s="364"/>
      <c r="E62" s="364"/>
      <c r="F62" s="364"/>
      <c r="G62" s="364"/>
      <c r="H62" s="364"/>
      <c r="I62" s="364"/>
      <c r="J62" s="364"/>
      <c r="K62" s="365"/>
      <c r="L62" s="208"/>
      <c r="M62" s="209"/>
      <c r="N62" s="217"/>
      <c r="P62" s="73"/>
      <c r="Q62" s="73"/>
      <c r="R62" s="73"/>
      <c r="S62" s="73">
        <f t="shared" si="5"/>
        <v>0</v>
      </c>
      <c r="T62" s="4"/>
      <c r="U62" s="73" t="str">
        <f t="shared" si="4"/>
        <v>0</v>
      </c>
    </row>
    <row r="63" spans="1:21" ht="15" customHeight="1">
      <c r="A63" s="76" t="s">
        <v>628</v>
      </c>
      <c r="B63" s="240" t="s">
        <v>629</v>
      </c>
      <c r="C63" s="363"/>
      <c r="D63" s="364"/>
      <c r="E63" s="364"/>
      <c r="F63" s="364"/>
      <c r="G63" s="364"/>
      <c r="H63" s="364"/>
      <c r="I63" s="364"/>
      <c r="J63" s="364"/>
      <c r="K63" s="365"/>
      <c r="L63" s="208"/>
      <c r="M63" s="209"/>
      <c r="N63" s="217"/>
      <c r="P63" s="73"/>
      <c r="Q63" s="73"/>
      <c r="R63" s="73"/>
      <c r="S63" s="73">
        <f t="shared" si="5"/>
        <v>0</v>
      </c>
      <c r="T63" s="6"/>
      <c r="U63" s="73" t="str">
        <f t="shared" si="4"/>
        <v>0</v>
      </c>
    </row>
    <row r="64" spans="1:21" ht="15" customHeight="1">
      <c r="A64" s="76" t="s">
        <v>630</v>
      </c>
      <c r="B64" s="240" t="s">
        <v>157</v>
      </c>
      <c r="C64" s="363"/>
      <c r="D64" s="364"/>
      <c r="E64" s="364"/>
      <c r="F64" s="364"/>
      <c r="G64" s="364"/>
      <c r="H64" s="364"/>
      <c r="I64" s="364"/>
      <c r="J64" s="364"/>
      <c r="K64" s="365"/>
      <c r="L64" s="208"/>
      <c r="M64" s="209"/>
      <c r="N64" s="217"/>
      <c r="P64" s="73"/>
      <c r="Q64" s="73"/>
      <c r="R64" s="73"/>
      <c r="S64" s="73">
        <f t="shared" si="5"/>
        <v>0</v>
      </c>
      <c r="T64" s="5"/>
      <c r="U64" s="73" t="str">
        <f t="shared" si="4"/>
        <v>0</v>
      </c>
    </row>
    <row r="65" spans="1:21" ht="15" customHeight="1">
      <c r="A65" s="76" t="s">
        <v>631</v>
      </c>
      <c r="B65" s="240" t="s">
        <v>506</v>
      </c>
      <c r="C65" s="363"/>
      <c r="D65" s="364"/>
      <c r="E65" s="364"/>
      <c r="F65" s="364"/>
      <c r="G65" s="364"/>
      <c r="H65" s="364"/>
      <c r="I65" s="364"/>
      <c r="J65" s="364"/>
      <c r="K65" s="365"/>
      <c r="L65" s="208"/>
      <c r="M65" s="209"/>
      <c r="N65" s="210"/>
      <c r="O65" s="64" t="str">
        <f>IF(I65&lt;&gt;0,IF(J65="","Define unit!",""),"")</f>
        <v/>
      </c>
      <c r="P65" s="73"/>
      <c r="Q65" s="73"/>
      <c r="R65" s="73"/>
      <c r="S65" s="73">
        <f t="shared" si="5"/>
        <v>0</v>
      </c>
      <c r="U65" s="73" t="str">
        <f t="shared" si="4"/>
        <v>0</v>
      </c>
    </row>
    <row r="66" spans="1:21" s="2" customFormat="1" ht="15" customHeight="1">
      <c r="A66" s="41" t="s">
        <v>111</v>
      </c>
      <c r="B66" s="243" t="s">
        <v>632</v>
      </c>
      <c r="C66" s="242"/>
      <c r="D66" s="44"/>
      <c r="E66" s="235"/>
      <c r="F66" s="235"/>
      <c r="G66" s="235"/>
      <c r="H66" s="235"/>
      <c r="I66" s="235"/>
      <c r="J66" s="235"/>
      <c r="K66" s="235"/>
      <c r="L66" s="235"/>
      <c r="M66" s="235"/>
      <c r="N66" s="39">
        <f>SUM(N58:N65)</f>
        <v>0</v>
      </c>
      <c r="O66" s="64"/>
      <c r="P66" s="75"/>
      <c r="Q66" s="75"/>
      <c r="R66" s="75"/>
      <c r="S66" s="187">
        <f>SUM(S58:S65)</f>
        <v>0</v>
      </c>
      <c r="T66"/>
      <c r="U66" s="74">
        <f>SUM(U58:U65)</f>
        <v>0</v>
      </c>
    </row>
    <row r="67" spans="1:21" ht="15" customHeight="1">
      <c r="A67" s="14"/>
      <c r="B67" s="12"/>
      <c r="C67" s="12"/>
      <c r="D67" s="10"/>
      <c r="E67" s="10"/>
      <c r="F67" s="10"/>
      <c r="G67" s="10"/>
      <c r="H67" s="10"/>
      <c r="I67" s="10"/>
      <c r="J67" s="10"/>
      <c r="K67" s="10"/>
      <c r="L67" s="10"/>
      <c r="M67" s="10"/>
      <c r="N67" s="10"/>
    </row>
    <row r="68" spans="1:21" s="157" customFormat="1" ht="15" customHeight="1">
      <c r="A68" s="202" t="s">
        <v>113</v>
      </c>
      <c r="B68" s="152" t="s">
        <v>633</v>
      </c>
      <c r="C68" s="152"/>
      <c r="D68" s="152"/>
      <c r="E68" s="152"/>
      <c r="F68" s="152"/>
      <c r="G68" s="152"/>
      <c r="H68" s="152"/>
      <c r="I68" s="152"/>
      <c r="J68" s="152"/>
      <c r="K68" s="152"/>
      <c r="L68" s="152"/>
      <c r="M68" s="152"/>
      <c r="N68" s="153"/>
      <c r="O68" s="140"/>
      <c r="T68" s="141"/>
      <c r="U68" s="151"/>
    </row>
    <row r="69" spans="1:21" s="141" customFormat="1" ht="15" customHeight="1">
      <c r="A69" s="299" t="s">
        <v>129</v>
      </c>
      <c r="B69" s="299" t="s">
        <v>56</v>
      </c>
      <c r="C69" s="406" t="s">
        <v>592</v>
      </c>
      <c r="D69" s="407"/>
      <c r="E69" s="407"/>
      <c r="F69" s="407"/>
      <c r="G69" s="407"/>
      <c r="H69" s="407"/>
      <c r="I69" s="407"/>
      <c r="J69" s="407"/>
      <c r="K69" s="408"/>
      <c r="L69" s="245" t="s">
        <v>554</v>
      </c>
      <c r="M69" s="136"/>
      <c r="N69" s="341" t="s">
        <v>58</v>
      </c>
      <c r="O69" s="140"/>
      <c r="P69" s="338" t="s">
        <v>137</v>
      </c>
      <c r="Q69" s="339"/>
      <c r="R69" s="339"/>
      <c r="S69" s="340"/>
      <c r="U69" s="138" t="s">
        <v>138</v>
      </c>
    </row>
    <row r="70" spans="1:21" s="158" customFormat="1" ht="15" customHeight="1">
      <c r="A70" s="300"/>
      <c r="B70" s="300"/>
      <c r="C70" s="366" t="s">
        <v>593</v>
      </c>
      <c r="D70" s="367"/>
      <c r="E70" s="367"/>
      <c r="F70" s="367"/>
      <c r="G70" s="367"/>
      <c r="H70" s="367"/>
      <c r="I70" s="367"/>
      <c r="J70" s="367"/>
      <c r="K70" s="368"/>
      <c r="L70" s="137"/>
      <c r="M70" s="142"/>
      <c r="N70" s="342"/>
      <c r="O70" s="140"/>
      <c r="P70" s="143" t="s">
        <v>147</v>
      </c>
      <c r="Q70" s="143" t="s">
        <v>61</v>
      </c>
      <c r="R70" s="143" t="s">
        <v>148</v>
      </c>
      <c r="S70" s="143" t="s">
        <v>63</v>
      </c>
      <c r="T70" s="141"/>
      <c r="U70" s="139"/>
    </row>
    <row r="71" spans="1:21" s="141" customFormat="1" ht="15" customHeight="1">
      <c r="A71" s="161" t="s">
        <v>634</v>
      </c>
      <c r="B71" s="130" t="s">
        <v>635</v>
      </c>
      <c r="C71" s="353"/>
      <c r="D71" s="354"/>
      <c r="E71" s="354"/>
      <c r="F71" s="354"/>
      <c r="G71" s="354"/>
      <c r="H71" s="354"/>
      <c r="I71" s="354"/>
      <c r="J71" s="354"/>
      <c r="K71" s="355"/>
      <c r="L71" s="208"/>
      <c r="M71" s="218"/>
      <c r="N71" s="219"/>
      <c r="O71" s="140"/>
      <c r="P71" s="146"/>
      <c r="Q71" s="146"/>
      <c r="R71" s="146"/>
      <c r="S71" s="146">
        <f>N71</f>
        <v>0</v>
      </c>
      <c r="U71" s="73" t="str">
        <f>IF(L71="Oui",N71,"0")</f>
        <v>0</v>
      </c>
    </row>
    <row r="72" spans="1:21" s="141" customFormat="1" ht="15" customHeight="1">
      <c r="A72" s="162" t="s">
        <v>636</v>
      </c>
      <c r="B72" s="130" t="s">
        <v>637</v>
      </c>
      <c r="C72" s="353"/>
      <c r="D72" s="354"/>
      <c r="E72" s="354"/>
      <c r="F72" s="354"/>
      <c r="G72" s="354"/>
      <c r="H72" s="354"/>
      <c r="I72" s="354"/>
      <c r="J72" s="354"/>
      <c r="K72" s="355"/>
      <c r="L72" s="208"/>
      <c r="M72" s="218"/>
      <c r="N72" s="219"/>
      <c r="O72" s="140"/>
      <c r="P72" s="146"/>
      <c r="Q72" s="146"/>
      <c r="R72" s="146"/>
      <c r="S72" s="146">
        <f t="shared" ref="S72:S89" si="6">N72</f>
        <v>0</v>
      </c>
      <c r="U72" s="73" t="str">
        <f>IF(L72="Oui",N72,"0")</f>
        <v>0</v>
      </c>
    </row>
    <row r="73" spans="1:21" s="141" customFormat="1" ht="15" customHeight="1">
      <c r="A73" s="161" t="s">
        <v>638</v>
      </c>
      <c r="B73" s="130" t="s">
        <v>639</v>
      </c>
      <c r="C73" s="353"/>
      <c r="D73" s="354"/>
      <c r="E73" s="354"/>
      <c r="F73" s="354"/>
      <c r="G73" s="354"/>
      <c r="H73" s="354"/>
      <c r="I73" s="354"/>
      <c r="J73" s="354"/>
      <c r="K73" s="355"/>
      <c r="L73" s="208"/>
      <c r="M73" s="218"/>
      <c r="N73" s="219"/>
      <c r="O73" s="140"/>
      <c r="P73" s="146"/>
      <c r="Q73" s="146"/>
      <c r="R73" s="146"/>
      <c r="S73" s="146">
        <f t="shared" si="6"/>
        <v>0</v>
      </c>
      <c r="U73" s="73" t="str">
        <f t="shared" ref="U73:U89" si="7">IF(L73="Oui",N73,"0")</f>
        <v>0</v>
      </c>
    </row>
    <row r="74" spans="1:21" s="141" customFormat="1" ht="15" customHeight="1">
      <c r="A74" s="161" t="s">
        <v>640</v>
      </c>
      <c r="B74" s="130" t="s">
        <v>641</v>
      </c>
      <c r="C74" s="353"/>
      <c r="D74" s="354"/>
      <c r="E74" s="354"/>
      <c r="F74" s="354"/>
      <c r="G74" s="354"/>
      <c r="H74" s="354"/>
      <c r="I74" s="354"/>
      <c r="J74" s="354"/>
      <c r="K74" s="355"/>
      <c r="L74" s="208"/>
      <c r="M74" s="218"/>
      <c r="N74" s="219"/>
      <c r="O74" s="140"/>
      <c r="P74" s="146"/>
      <c r="Q74" s="146"/>
      <c r="R74" s="146"/>
      <c r="S74" s="146">
        <f t="shared" si="6"/>
        <v>0</v>
      </c>
      <c r="T74" s="147"/>
      <c r="U74" s="73" t="str">
        <f t="shared" si="7"/>
        <v>0</v>
      </c>
    </row>
    <row r="75" spans="1:21" s="141" customFormat="1" ht="15" customHeight="1">
      <c r="A75" s="161" t="s">
        <v>642</v>
      </c>
      <c r="B75" s="130" t="s">
        <v>643</v>
      </c>
      <c r="C75" s="353"/>
      <c r="D75" s="354"/>
      <c r="E75" s="354"/>
      <c r="F75" s="354"/>
      <c r="G75" s="354"/>
      <c r="H75" s="354"/>
      <c r="I75" s="354"/>
      <c r="J75" s="354"/>
      <c r="K75" s="355"/>
      <c r="L75" s="208"/>
      <c r="M75" s="218"/>
      <c r="N75" s="219"/>
      <c r="O75" s="140"/>
      <c r="P75" s="146"/>
      <c r="Q75" s="146"/>
      <c r="R75" s="146"/>
      <c r="S75" s="146">
        <f t="shared" si="6"/>
        <v>0</v>
      </c>
      <c r="T75" s="147"/>
      <c r="U75" s="73" t="str">
        <f t="shared" si="7"/>
        <v>0</v>
      </c>
    </row>
    <row r="76" spans="1:21" s="141" customFormat="1" ht="15" customHeight="1">
      <c r="A76" s="161" t="s">
        <v>644</v>
      </c>
      <c r="B76" s="130" t="s">
        <v>645</v>
      </c>
      <c r="C76" s="353"/>
      <c r="D76" s="354"/>
      <c r="E76" s="354"/>
      <c r="F76" s="354"/>
      <c r="G76" s="354"/>
      <c r="H76" s="354"/>
      <c r="I76" s="354"/>
      <c r="J76" s="354"/>
      <c r="K76" s="355"/>
      <c r="L76" s="208"/>
      <c r="M76" s="218"/>
      <c r="N76" s="219"/>
      <c r="O76" s="140"/>
      <c r="P76" s="146"/>
      <c r="Q76" s="146"/>
      <c r="R76" s="146"/>
      <c r="S76" s="146">
        <f t="shared" si="6"/>
        <v>0</v>
      </c>
      <c r="T76" s="147"/>
      <c r="U76" s="73" t="str">
        <f t="shared" si="7"/>
        <v>0</v>
      </c>
    </row>
    <row r="77" spans="1:21" s="141" customFormat="1" ht="15" customHeight="1">
      <c r="A77" s="161" t="s">
        <v>646</v>
      </c>
      <c r="B77" s="130" t="s">
        <v>647</v>
      </c>
      <c r="C77" s="353"/>
      <c r="D77" s="354"/>
      <c r="E77" s="354"/>
      <c r="F77" s="354"/>
      <c r="G77" s="354"/>
      <c r="H77" s="354"/>
      <c r="I77" s="354"/>
      <c r="J77" s="354"/>
      <c r="K77" s="355"/>
      <c r="L77" s="208"/>
      <c r="M77" s="218"/>
      <c r="N77" s="219"/>
      <c r="O77" s="140"/>
      <c r="P77" s="146"/>
      <c r="Q77" s="146"/>
      <c r="R77" s="146"/>
      <c r="S77" s="146">
        <f t="shared" si="6"/>
        <v>0</v>
      </c>
      <c r="T77" s="147"/>
      <c r="U77" s="73" t="str">
        <f t="shared" si="7"/>
        <v>0</v>
      </c>
    </row>
    <row r="78" spans="1:21" s="141" customFormat="1" ht="15" customHeight="1">
      <c r="A78" s="161" t="s">
        <v>648</v>
      </c>
      <c r="B78" s="130" t="s">
        <v>649</v>
      </c>
      <c r="C78" s="353"/>
      <c r="D78" s="354"/>
      <c r="E78" s="354"/>
      <c r="F78" s="354"/>
      <c r="G78" s="354"/>
      <c r="H78" s="354"/>
      <c r="I78" s="354"/>
      <c r="J78" s="354"/>
      <c r="K78" s="355"/>
      <c r="L78" s="208"/>
      <c r="M78" s="218"/>
      <c r="N78" s="219"/>
      <c r="O78" s="140"/>
      <c r="P78" s="146"/>
      <c r="Q78" s="146"/>
      <c r="R78" s="146"/>
      <c r="S78" s="146">
        <f t="shared" si="6"/>
        <v>0</v>
      </c>
      <c r="T78" s="147"/>
      <c r="U78" s="73" t="str">
        <f t="shared" si="7"/>
        <v>0</v>
      </c>
    </row>
    <row r="79" spans="1:21" s="141" customFormat="1" ht="15" customHeight="1">
      <c r="A79" s="162" t="s">
        <v>650</v>
      </c>
      <c r="B79" s="130" t="s">
        <v>651</v>
      </c>
      <c r="C79" s="353"/>
      <c r="D79" s="354"/>
      <c r="E79" s="354"/>
      <c r="F79" s="354"/>
      <c r="G79" s="354"/>
      <c r="H79" s="354"/>
      <c r="I79" s="354"/>
      <c r="J79" s="354"/>
      <c r="K79" s="355"/>
      <c r="L79" s="208"/>
      <c r="M79" s="218"/>
      <c r="N79" s="219"/>
      <c r="O79" s="140"/>
      <c r="P79" s="146"/>
      <c r="Q79" s="146"/>
      <c r="R79" s="146"/>
      <c r="S79" s="146">
        <f t="shared" si="6"/>
        <v>0</v>
      </c>
      <c r="T79" s="148"/>
      <c r="U79" s="73" t="str">
        <f t="shared" si="7"/>
        <v>0</v>
      </c>
    </row>
    <row r="80" spans="1:21" s="141" customFormat="1" ht="15" customHeight="1">
      <c r="A80" s="161" t="s">
        <v>652</v>
      </c>
      <c r="B80" s="130" t="s">
        <v>653</v>
      </c>
      <c r="C80" s="353"/>
      <c r="D80" s="354"/>
      <c r="E80" s="354"/>
      <c r="F80" s="354"/>
      <c r="G80" s="354"/>
      <c r="H80" s="354"/>
      <c r="I80" s="354"/>
      <c r="J80" s="354"/>
      <c r="K80" s="355"/>
      <c r="L80" s="208"/>
      <c r="M80" s="218"/>
      <c r="N80" s="219"/>
      <c r="O80" s="140"/>
      <c r="P80" s="146"/>
      <c r="Q80" s="146"/>
      <c r="R80" s="146"/>
      <c r="S80" s="146">
        <f t="shared" si="6"/>
        <v>0</v>
      </c>
      <c r="T80" s="157"/>
      <c r="U80" s="73" t="str">
        <f t="shared" si="7"/>
        <v>0</v>
      </c>
    </row>
    <row r="81" spans="1:21" s="141" customFormat="1" ht="15" customHeight="1">
      <c r="A81" s="161" t="s">
        <v>654</v>
      </c>
      <c r="B81" s="251" t="s">
        <v>655</v>
      </c>
      <c r="C81" s="353"/>
      <c r="D81" s="354"/>
      <c r="E81" s="354"/>
      <c r="F81" s="354"/>
      <c r="G81" s="354"/>
      <c r="H81" s="354"/>
      <c r="I81" s="354"/>
      <c r="J81" s="354"/>
      <c r="K81" s="355"/>
      <c r="L81" s="208"/>
      <c r="M81" s="218"/>
      <c r="N81" s="219"/>
      <c r="O81" s="140"/>
      <c r="P81" s="146"/>
      <c r="Q81" s="146"/>
      <c r="R81" s="146"/>
      <c r="S81" s="146">
        <f t="shared" si="6"/>
        <v>0</v>
      </c>
      <c r="U81" s="73" t="str">
        <f t="shared" si="7"/>
        <v>0</v>
      </c>
    </row>
    <row r="82" spans="1:21" s="141" customFormat="1" ht="15" customHeight="1">
      <c r="A82" s="161" t="s">
        <v>656</v>
      </c>
      <c r="B82" s="163" t="s">
        <v>657</v>
      </c>
      <c r="C82" s="353"/>
      <c r="D82" s="354"/>
      <c r="E82" s="354"/>
      <c r="F82" s="354"/>
      <c r="G82" s="354"/>
      <c r="H82" s="354"/>
      <c r="I82" s="354"/>
      <c r="J82" s="354"/>
      <c r="K82" s="355"/>
      <c r="L82" s="208"/>
      <c r="M82" s="218"/>
      <c r="N82" s="219"/>
      <c r="O82" s="140"/>
      <c r="P82" s="146"/>
      <c r="Q82" s="146"/>
      <c r="R82" s="146"/>
      <c r="S82" s="146">
        <f t="shared" si="6"/>
        <v>0</v>
      </c>
      <c r="T82" s="157"/>
      <c r="U82" s="73" t="str">
        <f t="shared" si="7"/>
        <v>0</v>
      </c>
    </row>
    <row r="83" spans="1:21" s="141" customFormat="1" ht="15" customHeight="1">
      <c r="A83" s="161" t="s">
        <v>658</v>
      </c>
      <c r="B83" s="130" t="s">
        <v>659</v>
      </c>
      <c r="C83" s="353"/>
      <c r="D83" s="354"/>
      <c r="E83" s="354"/>
      <c r="F83" s="354"/>
      <c r="G83" s="354"/>
      <c r="H83" s="354"/>
      <c r="I83" s="354"/>
      <c r="J83" s="354"/>
      <c r="K83" s="355"/>
      <c r="L83" s="208"/>
      <c r="M83" s="218"/>
      <c r="N83" s="219"/>
      <c r="O83" s="140"/>
      <c r="P83" s="146"/>
      <c r="Q83" s="146"/>
      <c r="R83" s="146"/>
      <c r="S83" s="146">
        <f t="shared" si="6"/>
        <v>0</v>
      </c>
      <c r="U83" s="73" t="str">
        <f t="shared" si="7"/>
        <v>0</v>
      </c>
    </row>
    <row r="84" spans="1:21" s="141" customFormat="1" ht="15" customHeight="1">
      <c r="A84" s="161" t="s">
        <v>660</v>
      </c>
      <c r="B84" s="130" t="s">
        <v>661</v>
      </c>
      <c r="C84" s="353"/>
      <c r="D84" s="354"/>
      <c r="E84" s="354"/>
      <c r="F84" s="354"/>
      <c r="G84" s="354"/>
      <c r="H84" s="354"/>
      <c r="I84" s="354"/>
      <c r="J84" s="354"/>
      <c r="K84" s="355"/>
      <c r="L84" s="208"/>
      <c r="M84" s="218"/>
      <c r="N84" s="219"/>
      <c r="O84" s="140"/>
      <c r="P84" s="146"/>
      <c r="Q84" s="146"/>
      <c r="R84" s="146"/>
      <c r="S84" s="146">
        <f t="shared" si="6"/>
        <v>0</v>
      </c>
      <c r="U84" s="73" t="str">
        <f t="shared" si="7"/>
        <v>0</v>
      </c>
    </row>
    <row r="85" spans="1:21" s="141" customFormat="1" ht="15" customHeight="1">
      <c r="A85" s="161" t="s">
        <v>662</v>
      </c>
      <c r="B85" s="130" t="s">
        <v>663</v>
      </c>
      <c r="C85" s="353"/>
      <c r="D85" s="354"/>
      <c r="E85" s="354"/>
      <c r="F85" s="354"/>
      <c r="G85" s="354"/>
      <c r="H85" s="354"/>
      <c r="I85" s="354"/>
      <c r="J85" s="354"/>
      <c r="K85" s="355"/>
      <c r="L85" s="208"/>
      <c r="M85" s="218"/>
      <c r="N85" s="219"/>
      <c r="O85" s="140"/>
      <c r="P85" s="146"/>
      <c r="Q85" s="146"/>
      <c r="R85" s="146"/>
      <c r="S85" s="146">
        <f t="shared" si="6"/>
        <v>0</v>
      </c>
      <c r="U85" s="73" t="str">
        <f t="shared" si="7"/>
        <v>0</v>
      </c>
    </row>
    <row r="86" spans="1:21" s="141" customFormat="1" ht="15" customHeight="1">
      <c r="A86" s="161" t="s">
        <v>664</v>
      </c>
      <c r="B86" s="130" t="s">
        <v>665</v>
      </c>
      <c r="C86" s="353"/>
      <c r="D86" s="354"/>
      <c r="E86" s="354"/>
      <c r="F86" s="354"/>
      <c r="G86" s="354"/>
      <c r="H86" s="354"/>
      <c r="I86" s="354"/>
      <c r="J86" s="354"/>
      <c r="K86" s="355"/>
      <c r="L86" s="208"/>
      <c r="M86" s="218"/>
      <c r="N86" s="219"/>
      <c r="O86" s="140"/>
      <c r="P86" s="146"/>
      <c r="Q86" s="146"/>
      <c r="R86" s="146"/>
      <c r="S86" s="146">
        <f t="shared" si="6"/>
        <v>0</v>
      </c>
      <c r="T86" s="147"/>
      <c r="U86" s="73" t="str">
        <f t="shared" si="7"/>
        <v>0</v>
      </c>
    </row>
    <row r="87" spans="1:21" s="141" customFormat="1" ht="15" customHeight="1">
      <c r="A87" s="161" t="s">
        <v>666</v>
      </c>
      <c r="B87" s="130" t="s">
        <v>667</v>
      </c>
      <c r="C87" s="353"/>
      <c r="D87" s="354"/>
      <c r="E87" s="354"/>
      <c r="F87" s="354"/>
      <c r="G87" s="354"/>
      <c r="H87" s="354"/>
      <c r="I87" s="354"/>
      <c r="J87" s="354"/>
      <c r="K87" s="355"/>
      <c r="L87" s="208"/>
      <c r="M87" s="218"/>
      <c r="N87" s="219"/>
      <c r="O87" s="140"/>
      <c r="P87" s="146"/>
      <c r="Q87" s="146"/>
      <c r="R87" s="146"/>
      <c r="S87" s="146">
        <f t="shared" si="6"/>
        <v>0</v>
      </c>
      <c r="T87" s="147"/>
      <c r="U87" s="73" t="str">
        <f t="shared" si="7"/>
        <v>0</v>
      </c>
    </row>
    <row r="88" spans="1:21" s="141" customFormat="1" ht="15" customHeight="1">
      <c r="A88" s="161">
        <v>23.96</v>
      </c>
      <c r="B88" s="130" t="s">
        <v>157</v>
      </c>
      <c r="C88" s="353"/>
      <c r="D88" s="354"/>
      <c r="E88" s="354"/>
      <c r="F88" s="354"/>
      <c r="G88" s="354"/>
      <c r="H88" s="354"/>
      <c r="I88" s="354"/>
      <c r="J88" s="354"/>
      <c r="K88" s="355"/>
      <c r="L88" s="208"/>
      <c r="M88" s="218"/>
      <c r="N88" s="219"/>
      <c r="O88" s="140"/>
      <c r="P88" s="146"/>
      <c r="Q88" s="146"/>
      <c r="R88" s="146"/>
      <c r="S88" s="146">
        <f t="shared" si="6"/>
        <v>0</v>
      </c>
      <c r="T88" s="147"/>
      <c r="U88" s="73" t="str">
        <f t="shared" si="7"/>
        <v>0</v>
      </c>
    </row>
    <row r="89" spans="1:21" s="141" customFormat="1" ht="15" customHeight="1">
      <c r="A89" s="161" t="s">
        <v>668</v>
      </c>
      <c r="B89" s="240" t="s">
        <v>506</v>
      </c>
      <c r="C89" s="335"/>
      <c r="D89" s="336"/>
      <c r="E89" s="336"/>
      <c r="F89" s="336"/>
      <c r="G89" s="336"/>
      <c r="H89" s="336"/>
      <c r="I89" s="336"/>
      <c r="J89" s="336"/>
      <c r="K89" s="337"/>
      <c r="L89" s="208"/>
      <c r="M89" s="218"/>
      <c r="N89" s="219"/>
      <c r="O89" s="140"/>
      <c r="P89" s="146"/>
      <c r="Q89" s="146"/>
      <c r="R89" s="146"/>
      <c r="S89" s="146">
        <f t="shared" si="6"/>
        <v>0</v>
      </c>
      <c r="U89" s="73" t="str">
        <f t="shared" si="7"/>
        <v>0</v>
      </c>
    </row>
    <row r="90" spans="1:21" s="157" customFormat="1" ht="15" customHeight="1">
      <c r="A90" s="164" t="s">
        <v>113</v>
      </c>
      <c r="B90" s="135" t="s">
        <v>669</v>
      </c>
      <c r="C90" s="152"/>
      <c r="D90" s="397"/>
      <c r="E90" s="397"/>
      <c r="F90" s="397"/>
      <c r="G90" s="397"/>
      <c r="H90" s="397"/>
      <c r="I90" s="397"/>
      <c r="J90" s="397"/>
      <c r="K90" s="397"/>
      <c r="L90" s="397"/>
      <c r="M90" s="398"/>
      <c r="N90" s="165">
        <f>SUM(N71:N89)</f>
        <v>0</v>
      </c>
      <c r="O90" s="140"/>
      <c r="P90" s="150"/>
      <c r="Q90" s="150"/>
      <c r="R90" s="150"/>
      <c r="S90" s="150">
        <f>SUM(S71:S89)</f>
        <v>0</v>
      </c>
      <c r="T90" s="141"/>
      <c r="U90" s="150">
        <f>SUM(U71:U89)</f>
        <v>0</v>
      </c>
    </row>
    <row r="91" spans="1:21" s="2" customFormat="1" ht="15" customHeight="1">
      <c r="A91" s="234"/>
      <c r="B91" s="242"/>
      <c r="C91" s="242"/>
      <c r="D91" s="44"/>
      <c r="E91" s="235"/>
      <c r="F91" s="235"/>
      <c r="G91" s="235"/>
      <c r="H91" s="235"/>
      <c r="I91" s="235"/>
      <c r="J91" s="235"/>
      <c r="K91" s="235"/>
      <c r="L91" s="235"/>
      <c r="M91" s="235"/>
      <c r="N91" s="56"/>
      <c r="O91" s="64"/>
      <c r="T91"/>
      <c r="U91" s="110"/>
    </row>
    <row r="92" spans="1:21" s="5" customFormat="1" ht="15" customHeight="1">
      <c r="A92" s="43" t="s">
        <v>116</v>
      </c>
      <c r="B92" s="242" t="s">
        <v>43</v>
      </c>
      <c r="C92" s="391" t="s">
        <v>670</v>
      </c>
      <c r="D92" s="378"/>
      <c r="E92" s="378"/>
      <c r="F92" s="378"/>
      <c r="G92" s="378"/>
      <c r="H92" s="378"/>
      <c r="I92" s="378"/>
      <c r="J92" s="378"/>
      <c r="K92" s="392"/>
      <c r="L92" s="107"/>
      <c r="M92" s="58"/>
      <c r="N92" s="45"/>
      <c r="O92" s="64"/>
      <c r="T92"/>
      <c r="U92" s="108"/>
    </row>
    <row r="93" spans="1:21" s="4" customFormat="1" ht="15" customHeight="1">
      <c r="A93" s="299" t="s">
        <v>129</v>
      </c>
      <c r="B93" s="299" t="s">
        <v>56</v>
      </c>
      <c r="C93" s="381" t="s">
        <v>553</v>
      </c>
      <c r="D93" s="405"/>
      <c r="E93" s="405"/>
      <c r="F93" s="405"/>
      <c r="G93" s="405"/>
      <c r="H93" s="69"/>
      <c r="I93" s="69"/>
      <c r="J93" s="69"/>
      <c r="K93" s="70"/>
      <c r="L93" s="245" t="s">
        <v>554</v>
      </c>
      <c r="M93" s="245"/>
      <c r="N93" s="348" t="s">
        <v>58</v>
      </c>
      <c r="O93" s="64"/>
      <c r="P93" s="338" t="s">
        <v>137</v>
      </c>
      <c r="Q93" s="339"/>
      <c r="R93" s="339"/>
      <c r="S93" s="340"/>
      <c r="T93"/>
      <c r="U93" s="138" t="s">
        <v>138</v>
      </c>
    </row>
    <row r="94" spans="1:21" s="49" customFormat="1" ht="15" customHeight="1">
      <c r="A94" s="300"/>
      <c r="B94" s="300"/>
      <c r="C94" s="395" t="s">
        <v>671</v>
      </c>
      <c r="D94" s="396"/>
      <c r="E94" s="396"/>
      <c r="F94" s="396"/>
      <c r="G94" s="396"/>
      <c r="H94" s="50"/>
      <c r="I94" s="51"/>
      <c r="J94" s="51"/>
      <c r="K94" s="52"/>
      <c r="L94" s="106"/>
      <c r="M94" s="59"/>
      <c r="N94" s="349"/>
      <c r="O94" s="64"/>
      <c r="P94" s="143" t="s">
        <v>147</v>
      </c>
      <c r="Q94" s="143" t="s">
        <v>61</v>
      </c>
      <c r="R94" s="143" t="s">
        <v>148</v>
      </c>
      <c r="S94" s="143" t="s">
        <v>63</v>
      </c>
      <c r="T94"/>
      <c r="U94" s="112"/>
    </row>
    <row r="95" spans="1:21" s="4" customFormat="1" ht="15" customHeight="1">
      <c r="A95" s="76" t="s">
        <v>672</v>
      </c>
      <c r="B95" s="32" t="s">
        <v>673</v>
      </c>
      <c r="C95" s="308"/>
      <c r="D95" s="393"/>
      <c r="E95" s="393"/>
      <c r="F95" s="393"/>
      <c r="G95" s="393"/>
      <c r="H95" s="393"/>
      <c r="I95" s="393"/>
      <c r="J95" s="393"/>
      <c r="K95" s="394"/>
      <c r="L95" s="208"/>
      <c r="M95" s="209"/>
      <c r="N95" s="217"/>
      <c r="O95" s="64"/>
      <c r="P95" s="73"/>
      <c r="Q95" s="73"/>
      <c r="R95" s="73"/>
      <c r="S95" s="73">
        <f>N95</f>
        <v>0</v>
      </c>
      <c r="T95"/>
      <c r="U95" s="73" t="str">
        <f>IF(L95="Oui",N95,"0")</f>
        <v>0</v>
      </c>
    </row>
    <row r="96" spans="1:21" s="4" customFormat="1" ht="15" customHeight="1">
      <c r="A96" s="76" t="s">
        <v>674</v>
      </c>
      <c r="B96" s="32" t="s">
        <v>675</v>
      </c>
      <c r="C96" s="308"/>
      <c r="D96" s="393"/>
      <c r="E96" s="393"/>
      <c r="F96" s="393"/>
      <c r="G96" s="393"/>
      <c r="H96" s="393"/>
      <c r="I96" s="393"/>
      <c r="J96" s="393"/>
      <c r="K96" s="394"/>
      <c r="L96" s="208"/>
      <c r="M96" s="209"/>
      <c r="N96" s="217"/>
      <c r="O96" s="64"/>
      <c r="P96" s="73"/>
      <c r="Q96" s="73"/>
      <c r="R96" s="73"/>
      <c r="S96" s="73">
        <f>N96</f>
        <v>0</v>
      </c>
      <c r="T96"/>
      <c r="U96" s="73" t="str">
        <f t="shared" ref="U96:U97" si="8">IF(L96="Oui",N96,"0")</f>
        <v>0</v>
      </c>
    </row>
    <row r="97" spans="1:23" s="4" customFormat="1" ht="15" customHeight="1">
      <c r="A97" s="76" t="s">
        <v>676</v>
      </c>
      <c r="B97" s="240" t="s">
        <v>157</v>
      </c>
      <c r="C97" s="363"/>
      <c r="D97" s="364"/>
      <c r="E97" s="364"/>
      <c r="F97" s="364"/>
      <c r="G97" s="364"/>
      <c r="H97" s="364"/>
      <c r="I97" s="364"/>
      <c r="J97" s="364"/>
      <c r="K97" s="365"/>
      <c r="L97" s="208"/>
      <c r="M97" s="209"/>
      <c r="N97" s="217"/>
      <c r="O97" s="64"/>
      <c r="P97" s="73"/>
      <c r="Q97" s="73"/>
      <c r="R97" s="73"/>
      <c r="S97" s="73">
        <f>N97</f>
        <v>0</v>
      </c>
      <c r="T97"/>
      <c r="U97" s="73" t="str">
        <f t="shared" si="8"/>
        <v>0</v>
      </c>
      <c r="W97" s="4" t="s">
        <v>22</v>
      </c>
    </row>
    <row r="98" spans="1:23" s="5" customFormat="1" ht="15" customHeight="1">
      <c r="A98" s="41" t="s">
        <v>116</v>
      </c>
      <c r="B98" s="42" t="s">
        <v>677</v>
      </c>
      <c r="C98" s="388"/>
      <c r="D98" s="389"/>
      <c r="E98" s="389"/>
      <c r="F98" s="389"/>
      <c r="G98" s="389"/>
      <c r="H98" s="389"/>
      <c r="I98" s="389"/>
      <c r="J98" s="389"/>
      <c r="K98" s="389"/>
      <c r="L98" s="389"/>
      <c r="M98" s="390"/>
      <c r="N98" s="39">
        <f>SUM(N95:N97)</f>
        <v>0</v>
      </c>
      <c r="O98" s="64"/>
      <c r="P98" s="74"/>
      <c r="Q98" s="74"/>
      <c r="R98" s="74"/>
      <c r="S98" s="74">
        <f>SUM(S95:S97)</f>
        <v>0</v>
      </c>
      <c r="T98" s="6"/>
      <c r="U98" s="74">
        <f>SUM(U95:U97)</f>
        <v>0</v>
      </c>
    </row>
    <row r="99" spans="1:23" ht="15" customHeight="1">
      <c r="A99" s="4"/>
      <c r="B99" s="4"/>
      <c r="C99" s="4"/>
      <c r="D99" s="3"/>
      <c r="E99" s="3"/>
      <c r="F99" s="3"/>
      <c r="G99" s="3"/>
      <c r="H99" s="3"/>
      <c r="I99" s="3"/>
      <c r="J99" s="3"/>
      <c r="K99" s="3"/>
      <c r="L99" s="3"/>
      <c r="M99" s="3"/>
      <c r="N99" s="89"/>
      <c r="T99" s="6"/>
    </row>
    <row r="100" spans="1:23" ht="15" customHeight="1">
      <c r="A100" s="299" t="s">
        <v>129</v>
      </c>
      <c r="B100" s="299" t="s">
        <v>56</v>
      </c>
      <c r="C100" s="399"/>
      <c r="D100" s="400"/>
      <c r="E100" s="400"/>
      <c r="F100" s="400"/>
      <c r="G100" s="400"/>
      <c r="H100" s="400"/>
      <c r="I100" s="400"/>
      <c r="J100" s="400"/>
      <c r="K100" s="401"/>
      <c r="L100" s="245" t="s">
        <v>554</v>
      </c>
      <c r="M100" s="245"/>
      <c r="N100" s="330" t="s">
        <v>58</v>
      </c>
      <c r="P100" s="338" t="s">
        <v>137</v>
      </c>
      <c r="Q100" s="339"/>
      <c r="R100" s="339"/>
      <c r="S100" s="340"/>
      <c r="T100" s="6"/>
      <c r="U100" s="138" t="s">
        <v>138</v>
      </c>
    </row>
    <row r="101" spans="1:23" ht="15" customHeight="1">
      <c r="A101" s="300"/>
      <c r="B101" s="300"/>
      <c r="C101" s="402"/>
      <c r="D101" s="403"/>
      <c r="E101" s="403"/>
      <c r="F101" s="403"/>
      <c r="G101" s="403"/>
      <c r="H101" s="403"/>
      <c r="I101" s="403"/>
      <c r="J101" s="403"/>
      <c r="K101" s="404"/>
      <c r="L101" s="106"/>
      <c r="M101" s="59"/>
      <c r="N101" s="331"/>
      <c r="P101" s="143" t="s">
        <v>147</v>
      </c>
      <c r="Q101" s="143" t="s">
        <v>61</v>
      </c>
      <c r="R101" s="143" t="s">
        <v>148</v>
      </c>
      <c r="S101" s="143" t="s">
        <v>63</v>
      </c>
      <c r="U101" s="112"/>
    </row>
    <row r="102" spans="1:23" ht="15" customHeight="1">
      <c r="A102" s="28" t="s">
        <v>118</v>
      </c>
      <c r="B102" s="25" t="s">
        <v>678</v>
      </c>
      <c r="C102" s="391" t="s">
        <v>670</v>
      </c>
      <c r="D102" s="378"/>
      <c r="E102" s="378"/>
      <c r="F102" s="378"/>
      <c r="G102" s="378"/>
      <c r="H102" s="378"/>
      <c r="I102" s="378"/>
      <c r="J102" s="378"/>
      <c r="K102" s="392"/>
      <c r="L102" s="208"/>
      <c r="M102" s="209"/>
      <c r="N102" s="217"/>
      <c r="P102" s="73"/>
      <c r="Q102" s="73"/>
      <c r="R102" s="73"/>
      <c r="S102" s="114">
        <f>N102</f>
        <v>0</v>
      </c>
      <c r="T102" s="2"/>
      <c r="U102" s="73" t="str">
        <f>IF(L102="Oui",N102,"0")</f>
        <v>0</v>
      </c>
    </row>
    <row r="103" spans="1:23" ht="15" customHeight="1">
      <c r="A103" s="28" t="s">
        <v>120</v>
      </c>
      <c r="B103" s="25" t="s">
        <v>121</v>
      </c>
      <c r="C103" s="391" t="s">
        <v>679</v>
      </c>
      <c r="D103" s="378"/>
      <c r="E103" s="378"/>
      <c r="F103" s="378"/>
      <c r="G103" s="378"/>
      <c r="H103" s="378"/>
      <c r="I103" s="378"/>
      <c r="J103" s="378"/>
      <c r="K103" s="392"/>
      <c r="L103" s="208"/>
      <c r="M103" s="209"/>
      <c r="N103" s="217"/>
      <c r="P103" s="73"/>
      <c r="Q103" s="73"/>
      <c r="R103" s="73"/>
      <c r="S103" s="114">
        <f>N103</f>
        <v>0</v>
      </c>
      <c r="T103" s="2"/>
      <c r="U103" s="73" t="str">
        <f>IF(L103="Oui",N103,"0")</f>
        <v>0</v>
      </c>
    </row>
    <row r="104" spans="1:23" ht="15" customHeight="1">
      <c r="A104" s="19"/>
      <c r="B104" s="4"/>
      <c r="C104" s="4"/>
      <c r="D104" s="227"/>
      <c r="E104" s="4"/>
      <c r="F104" s="4"/>
      <c r="G104" s="4"/>
      <c r="H104" s="4"/>
      <c r="I104" s="4"/>
      <c r="J104" s="4"/>
      <c r="K104" s="4"/>
      <c r="L104" s="4"/>
      <c r="M104" s="4"/>
      <c r="N104" s="4"/>
    </row>
    <row r="105" spans="1:23" ht="15" customHeight="1">
      <c r="T105" s="4"/>
    </row>
    <row r="110" spans="1:23" ht="15" customHeight="1">
      <c r="T110" s="4"/>
    </row>
    <row r="111" spans="1:23" ht="15" customHeight="1">
      <c r="T111" s="5"/>
    </row>
    <row r="113" spans="10:20" ht="15" customHeight="1">
      <c r="T113" s="2"/>
    </row>
    <row r="115" spans="10:20" ht="15" customHeight="1">
      <c r="T115" s="49"/>
    </row>
    <row r="116" spans="10:20" ht="15" customHeight="1">
      <c r="T116" s="5"/>
    </row>
    <row r="117" spans="10:20" ht="15" customHeight="1">
      <c r="T117" s="5"/>
    </row>
    <row r="118" spans="10:20" ht="15" customHeight="1">
      <c r="T118" s="5"/>
    </row>
    <row r="119" spans="10:20" ht="15" customHeight="1">
      <c r="T119" s="5"/>
    </row>
    <row r="120" spans="10:20" ht="15" customHeight="1">
      <c r="T120" s="5"/>
    </row>
    <row r="121" spans="10:20" ht="15" customHeight="1">
      <c r="T121" s="5"/>
    </row>
    <row r="122" spans="10:20" ht="15" customHeight="1">
      <c r="T122" s="7"/>
    </row>
    <row r="123" spans="10:20" ht="15" customHeight="1">
      <c r="T123" s="5"/>
    </row>
    <row r="124" spans="10:20" ht="15" hidden="1" customHeight="1">
      <c r="J124" s="4" t="s">
        <v>256</v>
      </c>
      <c r="K124" s="4"/>
      <c r="Q124" s="4"/>
      <c r="T124" s="7"/>
    </row>
    <row r="125" spans="10:20" ht="15" hidden="1" customHeight="1">
      <c r="J125" s="4" t="s">
        <v>257</v>
      </c>
      <c r="K125" s="4"/>
      <c r="L125" t="s">
        <v>258</v>
      </c>
      <c r="M125" s="227"/>
      <c r="Q125" s="49"/>
      <c r="T125" s="7"/>
    </row>
    <row r="126" spans="10:20" ht="15" hidden="1" customHeight="1">
      <c r="J126" s="4" t="s">
        <v>259</v>
      </c>
      <c r="K126" s="4"/>
      <c r="L126" t="s">
        <v>260</v>
      </c>
      <c r="M126" s="227"/>
      <c r="Q126" s="4"/>
      <c r="T126" s="7"/>
    </row>
    <row r="127" spans="10:20" ht="15" hidden="1" customHeight="1">
      <c r="J127" s="4" t="s">
        <v>262</v>
      </c>
      <c r="M127" s="227"/>
      <c r="Q127" s="4"/>
      <c r="T127" s="7"/>
    </row>
    <row r="128" spans="10:20" ht="15" customHeight="1">
      <c r="J128" s="4"/>
      <c r="M128" s="227"/>
      <c r="Q128" s="4"/>
      <c r="T128" s="5"/>
    </row>
    <row r="129" spans="13:20" ht="15" customHeight="1">
      <c r="M129" s="227"/>
      <c r="Q129" s="4"/>
      <c r="T129" s="7"/>
    </row>
    <row r="130" spans="13:20" ht="15" customHeight="1">
      <c r="M130" s="227"/>
      <c r="T130" s="7"/>
    </row>
    <row r="131" spans="13:20" ht="15" customHeight="1">
      <c r="T131" s="7"/>
    </row>
    <row r="140" spans="13:20" ht="15" customHeight="1">
      <c r="T140" s="5"/>
    </row>
    <row r="145" spans="20:20" ht="15" customHeight="1">
      <c r="T145" s="5"/>
    </row>
    <row r="147" spans="20:20" ht="15" customHeight="1">
      <c r="T147" s="2"/>
    </row>
  </sheetData>
  <mergeCells count="117">
    <mergeCell ref="A2:N4"/>
    <mergeCell ref="A100:A101"/>
    <mergeCell ref="B100:B101"/>
    <mergeCell ref="C100:K101"/>
    <mergeCell ref="C42:K42"/>
    <mergeCell ref="C49:K49"/>
    <mergeCell ref="A93:A94"/>
    <mergeCell ref="B93:B94"/>
    <mergeCell ref="C93:G93"/>
    <mergeCell ref="D53:M53"/>
    <mergeCell ref="B69:B70"/>
    <mergeCell ref="C77:K77"/>
    <mergeCell ref="C74:K74"/>
    <mergeCell ref="C44:K44"/>
    <mergeCell ref="C58:K58"/>
    <mergeCell ref="C60:K60"/>
    <mergeCell ref="A69:A70"/>
    <mergeCell ref="C75:K75"/>
    <mergeCell ref="C70:K70"/>
    <mergeCell ref="C69:K69"/>
    <mergeCell ref="C56:K56"/>
    <mergeCell ref="A56:A57"/>
    <mergeCell ref="C86:K86"/>
    <mergeCell ref="C7:N7"/>
    <mergeCell ref="C102:K102"/>
    <mergeCell ref="C103:K103"/>
    <mergeCell ref="C30:C31"/>
    <mergeCell ref="I30:J30"/>
    <mergeCell ref="D90:M90"/>
    <mergeCell ref="C47:K47"/>
    <mergeCell ref="C46:K46"/>
    <mergeCell ref="C45:K45"/>
    <mergeCell ref="C39:K39"/>
    <mergeCell ref="C14:M14"/>
    <mergeCell ref="B38:N38"/>
    <mergeCell ref="B39:B40"/>
    <mergeCell ref="N39:N40"/>
    <mergeCell ref="N100:N101"/>
    <mergeCell ref="C52:K52"/>
    <mergeCell ref="C50:K50"/>
    <mergeCell ref="C96:K96"/>
    <mergeCell ref="C98:M98"/>
    <mergeCell ref="C95:K95"/>
    <mergeCell ref="C97:K97"/>
    <mergeCell ref="C94:G94"/>
    <mergeCell ref="C92:K92"/>
    <mergeCell ref="N8:N9"/>
    <mergeCell ref="C8:K8"/>
    <mergeCell ref="C10:K10"/>
    <mergeCell ref="C13:K13"/>
    <mergeCell ref="C9:K9"/>
    <mergeCell ref="C73:K73"/>
    <mergeCell ref="P69:S69"/>
    <mergeCell ref="P39:S39"/>
    <mergeCell ref="C21:K21"/>
    <mergeCell ref="C11:K11"/>
    <mergeCell ref="C15:K15"/>
    <mergeCell ref="C12:K12"/>
    <mergeCell ref="C57:K57"/>
    <mergeCell ref="A37:N37"/>
    <mergeCell ref="N30:N31"/>
    <mergeCell ref="C22:K22"/>
    <mergeCell ref="C16:N16"/>
    <mergeCell ref="C20:K20"/>
    <mergeCell ref="C17:K17"/>
    <mergeCell ref="C19:K19"/>
    <mergeCell ref="C25:K25"/>
    <mergeCell ref="A8:A9"/>
    <mergeCell ref="B17:B18"/>
    <mergeCell ref="B56:B57"/>
    <mergeCell ref="A17:A18"/>
    <mergeCell ref="N69:N70"/>
    <mergeCell ref="N17:N18"/>
    <mergeCell ref="C26:K26"/>
    <mergeCell ref="C23:K23"/>
    <mergeCell ref="D27:M27"/>
    <mergeCell ref="C18:K18"/>
    <mergeCell ref="I31:J31"/>
    <mergeCell ref="C62:K62"/>
    <mergeCell ref="C59:K59"/>
    <mergeCell ref="D36:M36"/>
    <mergeCell ref="N56:N57"/>
    <mergeCell ref="A39:A40"/>
    <mergeCell ref="C51:K51"/>
    <mergeCell ref="C40:K40"/>
    <mergeCell ref="C43:K43"/>
    <mergeCell ref="C64:K64"/>
    <mergeCell ref="C61:K61"/>
    <mergeCell ref="C24:K24"/>
    <mergeCell ref="C41:K41"/>
    <mergeCell ref="C48:K48"/>
    <mergeCell ref="C65:K65"/>
    <mergeCell ref="C63:K63"/>
    <mergeCell ref="P93:S93"/>
    <mergeCell ref="A30:A31"/>
    <mergeCell ref="B30:B31"/>
    <mergeCell ref="N93:N94"/>
    <mergeCell ref="P100:S100"/>
    <mergeCell ref="P8:S8"/>
    <mergeCell ref="P17:S17"/>
    <mergeCell ref="P30:S30"/>
    <mergeCell ref="P56:S56"/>
    <mergeCell ref="C72:K72"/>
    <mergeCell ref="C85:K85"/>
    <mergeCell ref="C71:K71"/>
    <mergeCell ref="C78:K78"/>
    <mergeCell ref="C79:K79"/>
    <mergeCell ref="C89:K89"/>
    <mergeCell ref="C80:K80"/>
    <mergeCell ref="C83:K83"/>
    <mergeCell ref="C81:K81"/>
    <mergeCell ref="C84:K84"/>
    <mergeCell ref="C76:K76"/>
    <mergeCell ref="C88:K88"/>
    <mergeCell ref="C82:K82"/>
    <mergeCell ref="C87:K87"/>
    <mergeCell ref="B8:B9"/>
  </mergeCells>
  <phoneticPr fontId="0" type="noConversion"/>
  <dataValidations disablePrompts="1" xWindow="1012" yWindow="326" count="4">
    <dataValidation type="list" allowBlank="1" showInputMessage="1" showErrorMessage="1" errorTitle="Internal, Related, External" error="Please choose from the dropdown list" promptTitle="Cost Allocation" prompt="Please allocate cost to Internal, Service Company or Sub-Contractor" sqref="M95:M97 M102:M103 M58:M65 M19:M26 M10:M13 M71:M89 M41:M52" xr:uid="{00000000-0002-0000-0500-000000000000}">
      <formula1>$M$125:$M$130</formula1>
    </dataValidation>
    <dataValidation type="list" allowBlank="1" showInputMessage="1" showErrorMessage="1" promptTitle="Interne?" prompt="Ces coûts seront-ils déboursés à l’interne?" sqref="L95:L97 L102:L103 L32:L35 L10:L13 L58:L65 L71:L89 L19:L26 L41:L52" xr:uid="{00000000-0002-0000-0500-000001000000}">
      <formula1>$L$125:$L$126</formula1>
    </dataValidation>
    <dataValidation type="list" allowBlank="1" showInputMessage="1" showErrorMessage="1" errorTitle="Internal, Related, External" error="Please choose from the dropdown list" promptTitle="Allocation des coûts" prompt="Allouez cette dépense au type de contenu." sqref="M32:M35" xr:uid="{00000000-0002-0000-0500-000002000000}">
      <formula1>$M$259:$M$261</formula1>
    </dataValidation>
    <dataValidation type="list" allowBlank="1" showInputMessage="1" showErrorMessage="1" errorTitle="Hours, Days, Weeks" error="Please choose from the dropdown list" promptTitle="Unités" prompt="Indiquez si le taux est horaire, par jour, semaine ou mois." sqref="J32:J35" xr:uid="{00000000-0002-0000-0500-000003000000}">
      <formula1>$J$124:$J$127</formula1>
    </dataValidation>
  </dataValidations>
  <pageMargins left="0.39370078740157483" right="0.59055118110236227" top="0.74803149606299213" bottom="0.59055118110236227" header="0.31496062992125984" footer="0.31496062992125984"/>
  <pageSetup scale="63" fitToHeight="0" orientation="landscape" useFirstPageNumber="1" r:id="rId1"/>
  <headerFooter alignWithMargins="0"/>
  <rowBreaks count="1" manualBreakCount="1">
    <brk id="9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50cfa9ebb76d7b6a88b1591496c403b7">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870a3a0e51ae97eb1868ef39ee7df026"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CMFREL-1750552771-5098</_dlc_DocId>
    <_dlc_DocIdUrl xmlns="dc2e72fa-f2bf-4b7e-897e-98e66666beee">
      <Url>https://telefilm.sharepoint.com/sites/TheRebrandGroup/_layouts/15/DocIdRedir.aspx?ID=CMFREL-1750552771-5098</Url>
      <Description>CMFREL-1750552771-5098</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7765EE1-0BD8-4C3E-9095-8A8000C5D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63A6A8-58A2-4534-9B63-42873B90E4A1}">
  <ds:schemaRefs>
    <ds:schemaRef ds:uri="http://schemas.microsoft.com/sharepoint/v3/contenttype/forms"/>
  </ds:schemaRefs>
</ds:datastoreItem>
</file>

<file path=customXml/itemProps3.xml><?xml version="1.0" encoding="utf-8"?>
<ds:datastoreItem xmlns:ds="http://schemas.openxmlformats.org/officeDocument/2006/customXml" ds:itemID="{E3DD4425-BE8B-469E-BCC2-D61DC9B8783E}">
  <ds:schemaRefs>
    <ds:schemaRef ds:uri="http://purl.org/dc/dcmitype/"/>
    <ds:schemaRef ds:uri="http://schemas.microsoft.com/office/2006/documentManagement/types"/>
    <ds:schemaRef ds:uri="http://www.w3.org/XML/1998/namespace"/>
    <ds:schemaRef ds:uri="http://purl.org/dc/elements/1.1/"/>
    <ds:schemaRef ds:uri="http://purl.org/dc/terms/"/>
    <ds:schemaRef ds:uri="dc2e72fa-f2bf-4b7e-897e-98e66666beee"/>
    <ds:schemaRef ds:uri="995c7fa0-c7ce-4135-b1bb-e7af7b680b45"/>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505B2A8E-7721-4D10-ACB9-D77DEF424EB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INFO</vt:lpstr>
      <vt:lpstr>Page couverture</vt:lpstr>
      <vt:lpstr>Page sommaire</vt:lpstr>
      <vt:lpstr>Détail-MNI</vt:lpstr>
      <vt:lpstr>Détail-VID</vt:lpstr>
      <vt:lpstr>Detail-GEN</vt:lpstr>
      <vt:lpstr>'Detail-GEN'!Print_Area</vt:lpstr>
      <vt:lpstr>'Détail-MNI'!Print_Area</vt:lpstr>
      <vt:lpstr>'Détail-VID'!Print_Area</vt:lpstr>
      <vt:lpstr>INFO!Print_Area</vt:lpstr>
      <vt:lpstr>'Page couverture'!Print_Area</vt:lpstr>
      <vt:lpstr>'Page sommaire'!Print_Area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2013-03-28T17:01:14Z</dcterms:created>
  <dcterms:modified xsi:type="dcterms:W3CDTF">2026-01-05T16:20:41Z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72ae31cf-70de-46e0-a8cd-d0a6f6f80363</vt:lpwstr>
  </property>
  <property fmtid="{D5CDD505-2E9C-101B-9397-08002B2CF9AE}" pid="4" name="MediaServiceImageTags">
    <vt:lpwstr/>
  </property>
</Properties>
</file>